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640" windowHeight="11760"/>
  </bookViews>
  <sheets>
    <sheet name="АТ1 АТ2 16.12.2015г" sheetId="1" r:id="rId1"/>
    <sheet name="АОПО 16.12.2015г" sheetId="2" r:id="rId2"/>
    <sheet name="ПС Протон" sheetId="3" r:id="rId3"/>
    <sheet name="ПС Протвино Т1-Т4 16. 12.2015г" sheetId="4" r:id="rId4"/>
  </sheets>
  <calcPr calcId="125725"/>
</workbook>
</file>

<file path=xl/calcChain.xml><?xml version="1.0" encoding="utf-8"?>
<calcChain xmlns="http://schemas.openxmlformats.org/spreadsheetml/2006/main">
  <c r="S35" i="4"/>
  <c r="N35"/>
  <c r="I35"/>
  <c r="D35"/>
  <c r="M22" i="2"/>
  <c r="G22"/>
  <c r="M21"/>
  <c r="J21"/>
  <c r="G21"/>
  <c r="M20"/>
  <c r="J20"/>
  <c r="G20"/>
  <c r="M18"/>
  <c r="J18"/>
  <c r="G18"/>
  <c r="M17"/>
  <c r="J17"/>
  <c r="G17"/>
  <c r="M13"/>
  <c r="J13"/>
  <c r="G13"/>
  <c r="M12"/>
  <c r="J12"/>
  <c r="G12"/>
  <c r="M11"/>
  <c r="J11"/>
  <c r="G11"/>
  <c r="M10"/>
  <c r="J10"/>
  <c r="G10"/>
  <c r="M9"/>
  <c r="J9"/>
  <c r="G9"/>
</calcChain>
</file>

<file path=xl/sharedStrings.xml><?xml version="1.0" encoding="utf-8"?>
<sst xmlns="http://schemas.openxmlformats.org/spreadsheetml/2006/main" count="203" uniqueCount="112">
  <si>
    <t>Протокол</t>
  </si>
  <si>
    <t>ПС Протон</t>
  </si>
  <si>
    <t>п/п</t>
  </si>
  <si>
    <t>Наимен ование ПС</t>
  </si>
  <si>
    <t>Класс напряж ения ПС</t>
  </si>
  <si>
    <t>Диспет черское наимен ование AT</t>
  </si>
  <si>
    <t>Номинальное напряжение</t>
  </si>
  <si>
    <t>Регулир. диапазон</t>
  </si>
  <si>
    <t>Наличие устройства АРН и его использо вание</t>
  </si>
  <si>
    <t xml:space="preserve">                                              Режим работы по замерному дню</t>
  </si>
  <si>
    <t>04-00</t>
  </si>
  <si>
    <t>Полож РПН</t>
  </si>
  <si>
    <t>Коэфф. трансформ</t>
  </si>
  <si>
    <t>1</t>
  </si>
  <si>
    <t>Протон</t>
  </si>
  <si>
    <t>220/110</t>
  </si>
  <si>
    <t>AT2</t>
  </si>
  <si>
    <t>220/110/10</t>
  </si>
  <si>
    <t>—</t>
  </si>
  <si>
    <t>2</t>
  </si>
  <si>
    <t>AT1</t>
  </si>
  <si>
    <t>Приложение 1</t>
  </si>
  <si>
    <t>Противоаварийная</t>
  </si>
  <si>
    <t>Наименование линий</t>
  </si>
  <si>
    <t>Присоединение</t>
  </si>
  <si>
    <t>04-00час.</t>
  </si>
  <si>
    <t>автоматика</t>
  </si>
  <si>
    <t>P, МВт</t>
  </si>
  <si>
    <t>Q, МВАр</t>
  </si>
  <si>
    <t>I, А</t>
  </si>
  <si>
    <t>ф.7 ввод№1</t>
  </si>
  <si>
    <t>Протон-Протвино2</t>
  </si>
  <si>
    <t>ф.8 ввод№2</t>
  </si>
  <si>
    <t>ф.31 РП-СВ</t>
  </si>
  <si>
    <t>ф.90 РП 4</t>
  </si>
  <si>
    <t>ф.105 РП-4</t>
  </si>
  <si>
    <t>ф.111 34СД</t>
  </si>
  <si>
    <t>Протон-Протвино1</t>
  </si>
  <si>
    <t>ф.98 РП 5/50</t>
  </si>
  <si>
    <t>ф. 114 Тр-р 8Т</t>
  </si>
  <si>
    <t>ф.113Тр-р 9Т</t>
  </si>
  <si>
    <t>ф.87 РП 5/50</t>
  </si>
  <si>
    <t>замеров фактического потокораспределения напряжения и нагрузок</t>
  </si>
  <si>
    <t>ПС «Протон»</t>
  </si>
  <si>
    <t>№ п/п</t>
  </si>
  <si>
    <t>Наименование ПС</t>
  </si>
  <si>
    <t>Класс напряжения</t>
  </si>
  <si>
    <t>Наименование присоединения</t>
  </si>
  <si>
    <t>Р,МВт</t>
  </si>
  <si>
    <r>
      <t>1</t>
    </r>
    <r>
      <rPr>
        <b/>
        <sz val="12"/>
        <rFont val="Century Schoolbook"/>
        <family val="1"/>
        <charset val="204"/>
      </rPr>
      <t>,А</t>
    </r>
  </si>
  <si>
    <t>U,kB</t>
  </si>
  <si>
    <t>Калужская-1</t>
  </si>
  <si>
    <t>ПС «Протон» приём</t>
  </si>
  <si>
    <t>«Калужская-2</t>
  </si>
  <si>
    <t>3</t>
  </si>
  <si>
    <t>«Протон»</t>
  </si>
  <si>
    <t>Протвино-1 отдача</t>
  </si>
  <si>
    <t>110/10</t>
  </si>
  <si>
    <t>4</t>
  </si>
  <si>
    <t>Протвино-2 отдача</t>
  </si>
  <si>
    <t>5</t>
  </si>
  <si>
    <t>ПС Заокская отдача</t>
  </si>
  <si>
    <t>6</t>
  </si>
  <si>
    <t>ПС «Космос» отдача</t>
  </si>
  <si>
    <t>ПС «Космос» приём</t>
  </si>
  <si>
    <t>7</t>
  </si>
  <si>
    <r>
      <t>АТ</t>
    </r>
    <r>
      <rPr>
        <sz val="12"/>
        <rFont val="Century Schoolbook"/>
        <family val="1"/>
        <charset val="204"/>
      </rPr>
      <t>-1</t>
    </r>
  </si>
  <si>
    <t>8</t>
  </si>
  <si>
    <r>
      <t>АТ</t>
    </r>
    <r>
      <rPr>
        <sz val="12"/>
        <rFont val="Century Schoolbook"/>
        <family val="1"/>
        <charset val="204"/>
      </rPr>
      <t>-2</t>
    </r>
  </si>
  <si>
    <t xml:space="preserve"> замеров напряжения и нагрузок</t>
  </si>
  <si>
    <t>Данные по фактической величине нагрузки, подключённой к АОПО</t>
  </si>
  <si>
    <t xml:space="preserve">№ </t>
  </si>
  <si>
    <t>АОПО Протвино 2</t>
  </si>
  <si>
    <t>ф.94 резерв</t>
  </si>
  <si>
    <t>АОПО Протвино 1</t>
  </si>
  <si>
    <t>ф.95 резерв</t>
  </si>
  <si>
    <t>ф.97 КРУ КТУ</t>
  </si>
  <si>
    <t>АОПО ГПП220кВ</t>
  </si>
  <si>
    <t>Протон-У-70</t>
  </si>
  <si>
    <t>Т-1ГПП У-70</t>
  </si>
  <si>
    <t>Нагрузка трансформаторов  ГПП 110/10</t>
  </si>
  <si>
    <t>Время</t>
  </si>
  <si>
    <t xml:space="preserve">                        Т-1</t>
  </si>
  <si>
    <t xml:space="preserve">                        Т-2</t>
  </si>
  <si>
    <t xml:space="preserve">                        Т-3</t>
  </si>
  <si>
    <t xml:space="preserve">                        Т-4</t>
  </si>
  <si>
    <t>ст.110кВ</t>
  </si>
  <si>
    <t>ст.10кВ</t>
  </si>
  <si>
    <t>Положение РПН</t>
  </si>
  <si>
    <t>I</t>
  </si>
  <si>
    <t>U</t>
  </si>
  <si>
    <t>Р</t>
  </si>
  <si>
    <t>кА</t>
  </si>
  <si>
    <t>кB</t>
  </si>
  <si>
    <t>кВт</t>
  </si>
  <si>
    <t>В сутки</t>
  </si>
  <si>
    <t>Q,Mвap</t>
  </si>
  <si>
    <t>16.12.2015г</t>
  </si>
  <si>
    <t>на 16 декабря 2015 г.</t>
  </si>
  <si>
    <t>09-00</t>
  </si>
  <si>
    <t>18-00</t>
  </si>
  <si>
    <t>±12%</t>
  </si>
  <si>
    <t>232,4/114,2/10,48</t>
  </si>
  <si>
    <t>228,6/112,8/10,21</t>
  </si>
  <si>
    <t>225,1/111,8/10,32</t>
  </si>
  <si>
    <t>220/110/11</t>
  </si>
  <si>
    <t>231,8/114,4/10,47</t>
  </si>
  <si>
    <t>227,8/112,9/10,18</t>
  </si>
  <si>
    <t>228,1/112,2/10,29</t>
  </si>
  <si>
    <t>18=00</t>
  </si>
  <si>
    <t>Линии "Протон-Протвино-1";"Протон-Протвино-2";"Протон"-"Заокская"; "Протон"-"Космос"  16 декабря  2015г.работали только на отдачу.</t>
  </si>
  <si>
    <t>режимный день 16.12.2015г.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</si>
</sst>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Century Schoolbook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Franklin Gothic Heavy"/>
      <family val="2"/>
      <charset val="204"/>
    </font>
    <font>
      <sz val="11"/>
      <name val="Century Schoolbook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Century Schoolbook"/>
      <family val="1"/>
      <charset val="204"/>
    </font>
    <font>
      <sz val="14"/>
      <name val="Century Schoolbook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</cellStyleXfs>
  <cellXfs count="170">
    <xf numFmtId="0" fontId="0" fillId="0" borderId="0" xfId="0"/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Font="1"/>
    <xf numFmtId="0" fontId="6" fillId="0" borderId="7" xfId="0" applyNumberFormat="1" applyFont="1" applyFill="1" applyBorder="1" applyAlignment="1" applyProtection="1">
      <alignment horizontal="left" vertical="top"/>
    </xf>
    <xf numFmtId="0" fontId="6" fillId="0" borderId="8" xfId="0" applyNumberFormat="1" applyFont="1" applyFill="1" applyBorder="1" applyAlignment="1" applyProtection="1">
      <alignment horizontal="left" vertical="top"/>
    </xf>
    <xf numFmtId="0" fontId="6" fillId="0" borderId="10" xfId="0" applyNumberFormat="1" applyFont="1" applyFill="1" applyBorder="1" applyAlignment="1" applyProtection="1">
      <alignment horizontal="left" vertical="top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6" fillId="0" borderId="4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0" fillId="0" borderId="0" xfId="0"/>
    <xf numFmtId="0" fontId="11" fillId="0" borderId="0" xfId="1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10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 vertical="top"/>
    </xf>
    <xf numFmtId="0" fontId="12" fillId="0" borderId="3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4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1" applyNumberFormat="1" applyFont="1" applyFill="1" applyBorder="1" applyAlignment="1" applyProtection="1">
      <alignment vertical="top"/>
    </xf>
    <xf numFmtId="0" fontId="15" fillId="0" borderId="1" xfId="0" applyFont="1" applyBorder="1" applyAlignment="1">
      <alignment horizontal="center"/>
    </xf>
    <xf numFmtId="0" fontId="16" fillId="0" borderId="1" xfId="1" applyNumberFormat="1" applyFont="1" applyFill="1" applyBorder="1" applyAlignment="1" applyProtection="1">
      <alignment vertical="top"/>
    </xf>
    <xf numFmtId="0" fontId="16" fillId="0" borderId="2" xfId="1" applyNumberFormat="1" applyFont="1" applyFill="1" applyBorder="1" applyAlignment="1" applyProtection="1">
      <alignment vertical="top"/>
    </xf>
    <xf numFmtId="0" fontId="16" fillId="0" borderId="3" xfId="1" applyNumberFormat="1" applyFont="1" applyFill="1" applyBorder="1" applyAlignment="1" applyProtection="1">
      <alignment vertical="top"/>
    </xf>
    <xf numFmtId="0" fontId="16" fillId="0" borderId="4" xfId="1" applyNumberFormat="1" applyFont="1" applyFill="1" applyBorder="1" applyAlignment="1" applyProtection="1">
      <alignment vertical="top"/>
    </xf>
    <xf numFmtId="0" fontId="15" fillId="0" borderId="5" xfId="0" applyFont="1" applyBorder="1" applyAlignment="1">
      <alignment horizontal="center"/>
    </xf>
    <xf numFmtId="0" fontId="16" fillId="0" borderId="5" xfId="1" applyNumberFormat="1" applyFont="1" applyFill="1" applyBorder="1" applyAlignment="1" applyProtection="1">
      <alignment vertical="top"/>
    </xf>
    <xf numFmtId="0" fontId="16" fillId="0" borderId="9" xfId="1" applyNumberFormat="1" applyFont="1" applyFill="1" applyBorder="1" applyAlignment="1" applyProtection="1">
      <alignment vertical="top"/>
    </xf>
    <xf numFmtId="0" fontId="15" fillId="0" borderId="6" xfId="0" applyFont="1" applyBorder="1" applyAlignment="1">
      <alignment horizontal="center"/>
    </xf>
    <xf numFmtId="0" fontId="16" fillId="0" borderId="14" xfId="1" applyNumberFormat="1" applyFont="1" applyFill="1" applyBorder="1" applyAlignment="1" applyProtection="1">
      <alignment vertical="top"/>
    </xf>
    <xf numFmtId="0" fontId="16" fillId="0" borderId="15" xfId="1" applyNumberFormat="1" applyFont="1" applyFill="1" applyBorder="1" applyAlignment="1" applyProtection="1">
      <alignment vertical="top"/>
    </xf>
    <xf numFmtId="0" fontId="17" fillId="0" borderId="6" xfId="1" applyNumberFormat="1" applyFont="1" applyFill="1" applyBorder="1" applyAlignment="1" applyProtection="1">
      <alignment horizontal="left" vertical="top"/>
    </xf>
    <xf numFmtId="0" fontId="17" fillId="0" borderId="12" xfId="1" applyNumberFormat="1" applyFont="1" applyFill="1" applyBorder="1" applyAlignment="1" applyProtection="1">
      <alignment vertical="top"/>
    </xf>
    <xf numFmtId="0" fontId="17" fillId="0" borderId="13" xfId="1" applyNumberFormat="1" applyFont="1" applyFill="1" applyBorder="1" applyAlignment="1" applyProtection="1">
      <alignment vertical="top"/>
    </xf>
    <xf numFmtId="0" fontId="17" fillId="0" borderId="16" xfId="1" applyNumberFormat="1" applyFont="1" applyFill="1" applyBorder="1" applyAlignment="1" applyProtection="1">
      <alignment vertical="top"/>
    </xf>
    <xf numFmtId="0" fontId="17" fillId="0" borderId="17" xfId="1" applyNumberFormat="1" applyFont="1" applyFill="1" applyBorder="1" applyAlignment="1" applyProtection="1">
      <alignment vertical="top"/>
    </xf>
    <xf numFmtId="0" fontId="17" fillId="0" borderId="1" xfId="1" applyNumberFormat="1" applyFont="1" applyFill="1" applyBorder="1" applyAlignment="1" applyProtection="1">
      <alignment vertical="top"/>
    </xf>
    <xf numFmtId="0" fontId="17" fillId="0" borderId="9" xfId="1" applyNumberFormat="1" applyFont="1" applyFill="1" applyBorder="1" applyAlignment="1" applyProtection="1">
      <alignment vertical="top"/>
    </xf>
    <xf numFmtId="0" fontId="15" fillId="0" borderId="0" xfId="0" applyFont="1"/>
    <xf numFmtId="0" fontId="16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2" fontId="25" fillId="0" borderId="6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6" xfId="0" applyFont="1" applyBorder="1"/>
    <xf numFmtId="0" fontId="4" fillId="0" borderId="6" xfId="0" applyFont="1" applyBorder="1" applyAlignment="1">
      <alignment horizontal="center" vertical="center"/>
    </xf>
    <xf numFmtId="0" fontId="25" fillId="0" borderId="0" xfId="0" applyFont="1" applyBorder="1"/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/>
    <xf numFmtId="0" fontId="16" fillId="0" borderId="8" xfId="1" applyNumberFormat="1" applyFont="1" applyFill="1" applyBorder="1" applyAlignment="1" applyProtection="1">
      <alignment vertical="top"/>
    </xf>
    <xf numFmtId="0" fontId="16" fillId="0" borderId="12" xfId="1" applyNumberFormat="1" applyFont="1" applyFill="1" applyBorder="1" applyAlignment="1" applyProtection="1">
      <alignment vertical="top"/>
    </xf>
    <xf numFmtId="0" fontId="16" fillId="0" borderId="13" xfId="1" applyNumberFormat="1" applyFont="1" applyFill="1" applyBorder="1" applyAlignment="1" applyProtection="1">
      <alignment vertical="top"/>
    </xf>
    <xf numFmtId="0" fontId="24" fillId="0" borderId="19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vertical="top"/>
    </xf>
    <xf numFmtId="0" fontId="17" fillId="0" borderId="9" xfId="0" applyFont="1" applyBorder="1"/>
    <xf numFmtId="0" fontId="17" fillId="0" borderId="5" xfId="0" applyFont="1" applyBorder="1"/>
    <xf numFmtId="0" fontId="4" fillId="0" borderId="6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2" fontId="23" fillId="0" borderId="3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" fontId="25" fillId="0" borderId="5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2" fontId="23" fillId="0" borderId="37" xfId="0" applyNumberFormat="1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5" fillId="0" borderId="2" xfId="0" applyFont="1" applyBorder="1"/>
    <xf numFmtId="1" fontId="25" fillId="0" borderId="6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wrapText="1"/>
    </xf>
    <xf numFmtId="0" fontId="24" fillId="0" borderId="19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tabSelected="1" workbookViewId="0">
      <selection activeCell="A15" activeCellId="2" sqref="H31 A13:XFD13 A15:XFD15"/>
    </sheetView>
  </sheetViews>
  <sheetFormatPr defaultRowHeight="15"/>
  <cols>
    <col min="1" max="1" width="3.42578125" customWidth="1"/>
    <col min="2" max="2" width="10.7109375" customWidth="1"/>
    <col min="5" max="5" width="13" customWidth="1"/>
    <col min="9" max="9" width="17.7109375" customWidth="1"/>
    <col min="11" max="11" width="17.5703125" customWidth="1"/>
    <col min="13" max="13" width="18.5703125" customWidth="1"/>
  </cols>
  <sheetData>
    <row r="2" spans="1:13" ht="15.75">
      <c r="A2" s="3"/>
      <c r="B2" s="3"/>
      <c r="C2" s="3"/>
      <c r="D2" s="3"/>
      <c r="F2" s="3"/>
      <c r="H2" s="14" t="s">
        <v>0</v>
      </c>
      <c r="I2" s="12"/>
      <c r="J2" s="12"/>
      <c r="K2" s="12"/>
      <c r="L2" s="12"/>
      <c r="M2" s="12"/>
    </row>
    <row r="3" spans="1:13" ht="15.75">
      <c r="A3" s="3"/>
      <c r="B3" s="3"/>
      <c r="C3" s="3"/>
      <c r="D3" s="5"/>
      <c r="G3" s="25" t="s">
        <v>69</v>
      </c>
      <c r="H3" s="12"/>
      <c r="I3" s="12"/>
      <c r="J3" s="12"/>
      <c r="K3" s="12"/>
      <c r="L3" s="12"/>
      <c r="M3" s="12"/>
    </row>
    <row r="4" spans="1:13" ht="15.75">
      <c r="A4" s="3"/>
      <c r="B4" s="3"/>
      <c r="C4" s="3"/>
      <c r="D4" s="5"/>
      <c r="F4" s="5"/>
      <c r="H4" s="15" t="s">
        <v>1</v>
      </c>
      <c r="I4" s="12"/>
      <c r="J4" s="12"/>
      <c r="K4" s="12"/>
      <c r="L4" s="12"/>
      <c r="M4" s="12"/>
    </row>
    <row r="5" spans="1:13" ht="15.75">
      <c r="A5" s="3"/>
      <c r="B5" s="3"/>
      <c r="C5" s="3"/>
      <c r="D5" s="5"/>
      <c r="G5" s="5"/>
      <c r="H5" s="32" t="s">
        <v>98</v>
      </c>
      <c r="I5" s="12"/>
      <c r="J5" s="12"/>
      <c r="K5" s="12"/>
      <c r="L5" s="12"/>
      <c r="M5" s="12"/>
    </row>
    <row r="6" spans="1:13">
      <c r="A6" s="3"/>
      <c r="B6" s="3"/>
      <c r="C6" s="3"/>
      <c r="D6" s="3"/>
      <c r="E6" s="3"/>
      <c r="F6" s="12"/>
      <c r="G6" s="12"/>
      <c r="H6" s="12"/>
      <c r="I6" s="12"/>
      <c r="J6" s="12"/>
      <c r="K6" s="12"/>
      <c r="L6" s="12"/>
      <c r="M6" s="12"/>
    </row>
    <row r="7" spans="1:13" ht="43.5" customHeight="1">
      <c r="A7" s="6" t="s">
        <v>2</v>
      </c>
      <c r="B7" s="158" t="s">
        <v>3</v>
      </c>
      <c r="C7" s="158" t="s">
        <v>4</v>
      </c>
      <c r="D7" s="158" t="s">
        <v>5</v>
      </c>
      <c r="E7" s="158" t="s">
        <v>6</v>
      </c>
      <c r="F7" s="158" t="s">
        <v>7</v>
      </c>
      <c r="G7" s="158" t="s">
        <v>8</v>
      </c>
      <c r="H7" s="163" t="s">
        <v>9</v>
      </c>
      <c r="I7" s="164"/>
      <c r="J7" s="164"/>
      <c r="K7" s="164"/>
      <c r="L7" s="164"/>
      <c r="M7" s="165"/>
    </row>
    <row r="8" spans="1:13" ht="20.25" customHeight="1">
      <c r="A8" s="7"/>
      <c r="B8" s="159"/>
      <c r="C8" s="159"/>
      <c r="D8" s="159"/>
      <c r="E8" s="159"/>
      <c r="F8" s="159"/>
      <c r="G8" s="159"/>
      <c r="H8" s="161" t="s">
        <v>10</v>
      </c>
      <c r="I8" s="162"/>
      <c r="J8" s="161" t="s">
        <v>99</v>
      </c>
      <c r="K8" s="162"/>
      <c r="L8" s="161" t="s">
        <v>100</v>
      </c>
      <c r="M8" s="162"/>
    </row>
    <row r="9" spans="1:13" ht="28.5">
      <c r="A9" s="8"/>
      <c r="B9" s="160"/>
      <c r="C9" s="160"/>
      <c r="D9" s="160"/>
      <c r="E9" s="160"/>
      <c r="F9" s="160"/>
      <c r="G9" s="160"/>
      <c r="H9" s="9" t="s">
        <v>11</v>
      </c>
      <c r="I9" s="9" t="s">
        <v>12</v>
      </c>
      <c r="J9" s="9" t="s">
        <v>11</v>
      </c>
      <c r="K9" s="9" t="s">
        <v>12</v>
      </c>
      <c r="L9" s="9" t="s">
        <v>11</v>
      </c>
      <c r="M9" s="9" t="s">
        <v>12</v>
      </c>
    </row>
    <row r="10" spans="1:13" ht="16.5">
      <c r="A10" s="10" t="s">
        <v>13</v>
      </c>
      <c r="B10" s="11" t="s">
        <v>14</v>
      </c>
      <c r="C10" s="11" t="s">
        <v>15</v>
      </c>
      <c r="D10" s="23" t="s">
        <v>20</v>
      </c>
      <c r="E10" s="24" t="s">
        <v>17</v>
      </c>
      <c r="F10" s="23" t="s">
        <v>101</v>
      </c>
      <c r="G10" s="127" t="s">
        <v>18</v>
      </c>
      <c r="H10" s="23">
        <v>12</v>
      </c>
      <c r="I10" s="23" t="s">
        <v>102</v>
      </c>
      <c r="J10" s="23">
        <v>12</v>
      </c>
      <c r="K10" s="23" t="s">
        <v>103</v>
      </c>
      <c r="L10" s="23">
        <v>12</v>
      </c>
      <c r="M10" s="23" t="s">
        <v>104</v>
      </c>
    </row>
    <row r="11" spans="1:13" ht="16.5">
      <c r="A11" s="10" t="s">
        <v>19</v>
      </c>
      <c r="B11" s="11" t="s">
        <v>14</v>
      </c>
      <c r="C11" s="11" t="s">
        <v>15</v>
      </c>
      <c r="D11" s="23" t="s">
        <v>16</v>
      </c>
      <c r="E11" s="24" t="s">
        <v>105</v>
      </c>
      <c r="F11" s="23" t="s">
        <v>101</v>
      </c>
      <c r="G11" s="127" t="s">
        <v>18</v>
      </c>
      <c r="H11" s="128">
        <v>12</v>
      </c>
      <c r="I11" s="128" t="s">
        <v>106</v>
      </c>
      <c r="J11" s="128">
        <v>12</v>
      </c>
      <c r="K11" s="128" t="s">
        <v>107</v>
      </c>
      <c r="L11" s="128">
        <v>12</v>
      </c>
      <c r="M11" s="128" t="s">
        <v>108</v>
      </c>
    </row>
    <row r="12" spans="1:13">
      <c r="A12" s="3"/>
      <c r="B12" s="3"/>
      <c r="C12" s="3"/>
      <c r="D12" s="3"/>
      <c r="E12" s="3"/>
      <c r="F12" s="12"/>
      <c r="G12" s="12"/>
      <c r="H12" s="12"/>
      <c r="I12" s="12"/>
      <c r="J12" s="12"/>
      <c r="K12" s="12"/>
      <c r="L12" s="12"/>
      <c r="M12" s="12"/>
    </row>
    <row r="13" spans="1:13" ht="15.75">
      <c r="A13" s="4"/>
      <c r="B13" s="3"/>
      <c r="C13" s="3"/>
      <c r="D13" s="3"/>
      <c r="E13" s="3"/>
      <c r="F13" s="12"/>
      <c r="G13" s="12"/>
      <c r="H13" s="12"/>
      <c r="I13" s="12"/>
      <c r="J13" s="12"/>
      <c r="K13" s="12"/>
      <c r="L13" s="12"/>
      <c r="M13" s="12"/>
    </row>
    <row r="14" spans="1:13">
      <c r="A14" s="3"/>
      <c r="B14" s="3"/>
      <c r="C14" s="3"/>
      <c r="D14" s="3"/>
      <c r="E14" s="3"/>
      <c r="F14" s="12"/>
      <c r="G14" s="12"/>
      <c r="H14" s="12"/>
      <c r="I14" s="12"/>
      <c r="J14" s="12"/>
      <c r="K14" s="12"/>
      <c r="L14" s="12"/>
      <c r="M14" s="12"/>
    </row>
    <row r="15" spans="1:13">
      <c r="A15" s="3"/>
      <c r="B15" s="3"/>
      <c r="C15" s="3"/>
      <c r="D15" s="3"/>
      <c r="E15" s="3"/>
      <c r="F15" s="12"/>
      <c r="G15" s="12"/>
      <c r="H15" s="12"/>
      <c r="I15" s="12"/>
      <c r="J15" s="12"/>
      <c r="K15" s="12"/>
      <c r="L15" s="12"/>
      <c r="M15" s="12"/>
    </row>
    <row r="16" spans="1:13">
      <c r="A16" s="2"/>
      <c r="B16" s="2"/>
      <c r="C16" s="2"/>
      <c r="D16" s="2"/>
      <c r="E16" s="2"/>
      <c r="F16" s="13"/>
      <c r="G16" s="13"/>
      <c r="H16" s="13"/>
      <c r="I16" s="13"/>
      <c r="J16" s="13"/>
      <c r="K16" s="13"/>
      <c r="L16" s="13"/>
      <c r="M16" s="13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10">
    <mergeCell ref="J8:K8"/>
    <mergeCell ref="L8:M8"/>
    <mergeCell ref="H7:M7"/>
    <mergeCell ref="G7:G9"/>
    <mergeCell ref="H8:I8"/>
    <mergeCell ref="D7:D9"/>
    <mergeCell ref="C7:C9"/>
    <mergeCell ref="B7:B9"/>
    <mergeCell ref="E7:E9"/>
    <mergeCell ref="F7:F9"/>
  </mergeCells>
  <pageMargins left="0.43307086614173229" right="0.1574803149606299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7"/>
  <sheetViews>
    <sheetView topLeftCell="A13" workbookViewId="0">
      <selection activeCell="B30" sqref="B30"/>
    </sheetView>
  </sheetViews>
  <sheetFormatPr defaultRowHeight="15"/>
  <cols>
    <col min="1" max="1" width="6.85546875" customWidth="1"/>
    <col min="2" max="2" width="19.7109375" customWidth="1"/>
    <col min="3" max="3" width="18.5703125" customWidth="1"/>
    <col min="4" max="4" width="15.28515625" customWidth="1"/>
    <col min="5" max="12" width="10.7109375" customWidth="1"/>
  </cols>
  <sheetData>
    <row r="2" spans="1:13">
      <c r="A2" s="17"/>
      <c r="B2" s="17"/>
      <c r="C2" s="17"/>
      <c r="D2" s="17"/>
      <c r="E2" s="17"/>
      <c r="F2" s="17"/>
      <c r="G2" s="17"/>
      <c r="H2" s="17"/>
      <c r="I2" s="17" t="s">
        <v>21</v>
      </c>
      <c r="J2" s="17"/>
      <c r="K2" s="17"/>
      <c r="L2" s="17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ht="18.75">
      <c r="A4" s="43"/>
      <c r="D4" s="20" t="s">
        <v>70</v>
      </c>
      <c r="E4" s="19"/>
      <c r="F4" s="18"/>
      <c r="G4" s="18"/>
      <c r="H4" s="18"/>
      <c r="I4" s="43"/>
      <c r="J4" s="43"/>
      <c r="K4" s="43"/>
      <c r="L4" s="43"/>
      <c r="M4" s="19"/>
    </row>
    <row r="5" spans="1:13" ht="18.75">
      <c r="A5" s="43"/>
      <c r="F5" s="20" t="s">
        <v>111</v>
      </c>
      <c r="G5" s="18"/>
      <c r="H5" s="18"/>
      <c r="I5" s="43"/>
      <c r="J5" s="43"/>
      <c r="K5" s="43"/>
      <c r="L5" s="43"/>
      <c r="M5" s="19"/>
    </row>
    <row r="6" spans="1:1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19"/>
    </row>
    <row r="7" spans="1:13">
      <c r="A7" s="44" t="s">
        <v>71</v>
      </c>
      <c r="B7" s="45" t="s">
        <v>22</v>
      </c>
      <c r="C7" s="45" t="s">
        <v>23</v>
      </c>
      <c r="D7" s="45" t="s">
        <v>24</v>
      </c>
      <c r="E7" s="46"/>
      <c r="F7" s="47" t="s">
        <v>25</v>
      </c>
      <c r="G7" s="48"/>
      <c r="H7" s="46"/>
      <c r="I7" s="47" t="s">
        <v>99</v>
      </c>
      <c r="J7" s="48"/>
      <c r="K7" s="46"/>
      <c r="L7" s="47" t="s">
        <v>109</v>
      </c>
      <c r="M7" s="48"/>
    </row>
    <row r="8" spans="1:13">
      <c r="A8" s="49" t="s">
        <v>2</v>
      </c>
      <c r="B8" s="50" t="s">
        <v>26</v>
      </c>
      <c r="C8" s="50"/>
      <c r="D8" s="50"/>
      <c r="E8" s="116" t="s">
        <v>27</v>
      </c>
      <c r="F8" s="51" t="s">
        <v>28</v>
      </c>
      <c r="G8" s="117" t="s">
        <v>29</v>
      </c>
      <c r="H8" s="118" t="s">
        <v>27</v>
      </c>
      <c r="I8" s="51" t="s">
        <v>28</v>
      </c>
      <c r="J8" s="117" t="s">
        <v>29</v>
      </c>
      <c r="K8" s="116" t="s">
        <v>27</v>
      </c>
      <c r="L8" s="51" t="s">
        <v>28</v>
      </c>
      <c r="M8" s="117" t="s">
        <v>29</v>
      </c>
    </row>
    <row r="9" spans="1:13" ht="15.75">
      <c r="A9" s="52">
        <v>1</v>
      </c>
      <c r="B9" s="53"/>
      <c r="C9" s="54"/>
      <c r="D9" s="55" t="s">
        <v>30</v>
      </c>
      <c r="E9" s="131">
        <v>0.48</v>
      </c>
      <c r="F9" s="131">
        <v>0.222</v>
      </c>
      <c r="G9" s="132">
        <f>1000*SQRT(E9*E9+F9*F9)/17.3</f>
        <v>30.569455837346087</v>
      </c>
      <c r="H9" s="131">
        <v>0.3</v>
      </c>
      <c r="I9" s="131">
        <v>0.13</v>
      </c>
      <c r="J9" s="132">
        <f>1000*SQRT(H9*H9+I9*I9)/17.3</f>
        <v>18.899170779504988</v>
      </c>
      <c r="K9" s="131">
        <v>0.4</v>
      </c>
      <c r="L9" s="131">
        <v>0.182</v>
      </c>
      <c r="M9" s="132">
        <f>1000*SQRT(K9*K9+L9*L9)/17.3</f>
        <v>25.402240347945249</v>
      </c>
    </row>
    <row r="10" spans="1:13" ht="15.75">
      <c r="A10" s="52">
        <v>2</v>
      </c>
      <c r="B10" s="56" t="s">
        <v>72</v>
      </c>
      <c r="C10" s="57" t="s">
        <v>31</v>
      </c>
      <c r="D10" s="55" t="s">
        <v>32</v>
      </c>
      <c r="E10" s="131">
        <v>1.1200000000000001</v>
      </c>
      <c r="F10" s="131">
        <v>0.61</v>
      </c>
      <c r="G10" s="132">
        <f>1000*SQRT(E10*E10+F10*F10)/17.3</f>
        <v>73.719253820435256</v>
      </c>
      <c r="H10" s="131">
        <v>0.5</v>
      </c>
      <c r="I10" s="131">
        <v>0.27</v>
      </c>
      <c r="J10" s="132">
        <f>1000*SQRT(H10*H10+I10*I10)/17.3</f>
        <v>32.846410740289876</v>
      </c>
      <c r="K10" s="131">
        <v>0.7</v>
      </c>
      <c r="L10" s="131">
        <v>0.32</v>
      </c>
      <c r="M10" s="132">
        <f>1000*SQRT(K10*K10+L10*L10)/17.3</f>
        <v>44.489899202066717</v>
      </c>
    </row>
    <row r="11" spans="1:13" ht="15.75">
      <c r="A11" s="52">
        <v>3</v>
      </c>
      <c r="B11" s="58"/>
      <c r="C11" s="59"/>
      <c r="D11" s="55" t="s">
        <v>33</v>
      </c>
      <c r="E11" s="131">
        <v>4.5999999999999999E-2</v>
      </c>
      <c r="F11" s="131">
        <v>2.5000000000000001E-2</v>
      </c>
      <c r="G11" s="132">
        <f>1000*SQRT(E11*E11+F11*F11)/17.3</f>
        <v>3.0262751705684217</v>
      </c>
      <c r="H11" s="131">
        <v>0.03</v>
      </c>
      <c r="I11" s="132">
        <v>0.02</v>
      </c>
      <c r="J11" s="132">
        <f>1000*SQRT(H11*H11+I11*I11)/17.3</f>
        <v>2.0841336852393</v>
      </c>
      <c r="K11" s="131">
        <v>3.9E-2</v>
      </c>
      <c r="L11" s="131">
        <v>0.02</v>
      </c>
      <c r="M11" s="132">
        <f>1000*SQRT(K11*K11+L11*L11)/17.3</f>
        <v>2.5334805781284535</v>
      </c>
    </row>
    <row r="12" spans="1:13" ht="15.75">
      <c r="A12" s="52">
        <v>4</v>
      </c>
      <c r="B12" s="60"/>
      <c r="C12" s="60"/>
      <c r="D12" s="55" t="s">
        <v>41</v>
      </c>
      <c r="E12" s="131">
        <v>1.125</v>
      </c>
      <c r="F12" s="131">
        <v>0.57999999999999996</v>
      </c>
      <c r="G12" s="132">
        <f>1000*SQRT(E12*E12+F12*F12)/17.3</f>
        <v>73.162500722101655</v>
      </c>
      <c r="H12" s="131">
        <v>1.65</v>
      </c>
      <c r="I12" s="131">
        <v>0.85</v>
      </c>
      <c r="J12" s="132">
        <f>1000*SQRT(H12*H12+I12*I12)/17.3</f>
        <v>107.28734793798026</v>
      </c>
      <c r="K12" s="131">
        <v>1.52</v>
      </c>
      <c r="L12" s="131">
        <v>0.78</v>
      </c>
      <c r="M12" s="132">
        <f>1000*SQRT(K12*K12+L12*L12)/17.3</f>
        <v>98.754311534114279</v>
      </c>
    </row>
    <row r="13" spans="1:13" ht="15.75">
      <c r="A13" s="52">
        <v>5</v>
      </c>
      <c r="B13" s="61"/>
      <c r="C13" s="61"/>
      <c r="D13" s="55" t="s">
        <v>34</v>
      </c>
      <c r="E13" s="131">
        <v>0.83</v>
      </c>
      <c r="F13" s="131">
        <v>0.43</v>
      </c>
      <c r="G13" s="132">
        <f>1000*SQRT(E13*E13+F13*F13)/17.3</f>
        <v>54.033104025673026</v>
      </c>
      <c r="H13" s="131">
        <v>0.92</v>
      </c>
      <c r="I13" s="131">
        <v>0.49</v>
      </c>
      <c r="J13" s="132">
        <f>1000*SQRT(H13*H13+I13*I13)/17.3</f>
        <v>60.25162469116016</v>
      </c>
      <c r="K13" s="131">
        <v>0.85</v>
      </c>
      <c r="L13" s="131">
        <v>0.46</v>
      </c>
      <c r="M13" s="132">
        <f>1000*SQRT(K13*K13+L13*L13)/17.3</f>
        <v>55.866386666253128</v>
      </c>
    </row>
    <row r="14" spans="1:13" ht="15.75">
      <c r="A14" s="52">
        <v>6</v>
      </c>
      <c r="B14" s="61"/>
      <c r="C14" s="61"/>
      <c r="D14" s="55" t="s">
        <v>73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</row>
    <row r="15" spans="1:13" ht="15.75">
      <c r="A15" s="52">
        <v>7</v>
      </c>
      <c r="B15" s="61" t="s">
        <v>74</v>
      </c>
      <c r="C15" s="61" t="s">
        <v>37</v>
      </c>
      <c r="D15" s="55" t="s">
        <v>75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</row>
    <row r="16" spans="1:13" ht="15.75">
      <c r="A16" s="52">
        <v>8</v>
      </c>
      <c r="B16" s="51"/>
      <c r="C16" s="51"/>
      <c r="D16" s="55" t="s">
        <v>76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</row>
    <row r="17" spans="1:13" ht="15.75">
      <c r="A17" s="52">
        <v>9</v>
      </c>
      <c r="B17" s="51"/>
      <c r="C17" s="51"/>
      <c r="D17" s="55" t="s">
        <v>38</v>
      </c>
      <c r="E17" s="131">
        <v>0.78800000000000003</v>
      </c>
      <c r="F17" s="131">
        <v>0.43</v>
      </c>
      <c r="G17" s="132">
        <f>1000*SQRT(E17*E17+F17*F17)/17.3</f>
        <v>51.889487967625165</v>
      </c>
      <c r="H17" s="131">
        <v>0.83299999999999996</v>
      </c>
      <c r="I17" s="131">
        <v>0.42</v>
      </c>
      <c r="J17" s="132">
        <f>1000*SQRT(H17*H17+I17*I17)/17.3</f>
        <v>53.924440040855345</v>
      </c>
      <c r="K17" s="131">
        <v>2.0190000000000001</v>
      </c>
      <c r="L17" s="131">
        <v>1.01</v>
      </c>
      <c r="M17" s="132">
        <f>1000*SQRT(K17*K17+L17*L17)/17.3</f>
        <v>130.49331065779793</v>
      </c>
    </row>
    <row r="18" spans="1:13" ht="15.75">
      <c r="A18" s="52">
        <v>10</v>
      </c>
      <c r="B18" s="51"/>
      <c r="C18" s="51"/>
      <c r="D18" s="55" t="s">
        <v>35</v>
      </c>
      <c r="E18" s="131">
        <v>0.62</v>
      </c>
      <c r="F18" s="131">
        <v>0.33</v>
      </c>
      <c r="G18" s="132">
        <f>1000*SQRT(E18*E18+F18*F18)/17.3</f>
        <v>40.598450144862142</v>
      </c>
      <c r="H18" s="131">
        <v>0.67</v>
      </c>
      <c r="I18" s="131">
        <v>0.34</v>
      </c>
      <c r="J18" s="132">
        <f>1000*SQRT(H18*H18+I18*I18)/17.3</f>
        <v>43.429604060721012</v>
      </c>
      <c r="K18" s="131">
        <v>0.65</v>
      </c>
      <c r="L18" s="131">
        <v>0.35</v>
      </c>
      <c r="M18" s="132">
        <f>1000*SQRT(K18*K18+L18*L18)/17.3</f>
        <v>42.672899018015606</v>
      </c>
    </row>
    <row r="19" spans="1:13" ht="15.75">
      <c r="A19" s="52">
        <v>11</v>
      </c>
      <c r="B19" s="51"/>
      <c r="C19" s="51"/>
      <c r="D19" s="55" t="s">
        <v>36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</row>
    <row r="20" spans="1:13" ht="15.75">
      <c r="A20" s="52">
        <v>12</v>
      </c>
      <c r="B20" s="129"/>
      <c r="C20" s="129"/>
      <c r="D20" s="55" t="s">
        <v>40</v>
      </c>
      <c r="E20" s="131">
        <v>3.8679999999999999</v>
      </c>
      <c r="F20" s="131">
        <v>2.09</v>
      </c>
      <c r="G20" s="132">
        <f>1000*SQRT(E20*E20+F20*F20)/17.3</f>
        <v>254.13499735235399</v>
      </c>
      <c r="H20" s="131">
        <v>3.948</v>
      </c>
      <c r="I20" s="131">
        <v>2.1</v>
      </c>
      <c r="J20" s="132">
        <f>1000*SQRT(H20*H20+I20*I20)/17.3</f>
        <v>258.48366681001568</v>
      </c>
      <c r="K20" s="131">
        <v>3.7360000000000002</v>
      </c>
      <c r="L20" s="131">
        <v>1.98</v>
      </c>
      <c r="M20" s="132">
        <f>1000*SQRT(K20*K20+L20*L20)/17.3</f>
        <v>244.40750035287658</v>
      </c>
    </row>
    <row r="21" spans="1:13" ht="15.75">
      <c r="A21" s="52">
        <v>13</v>
      </c>
      <c r="B21" s="130"/>
      <c r="C21" s="130"/>
      <c r="D21" s="55" t="s">
        <v>39</v>
      </c>
      <c r="E21" s="131">
        <v>1.3260000000000001</v>
      </c>
      <c r="F21" s="131">
        <v>0.68</v>
      </c>
      <c r="G21" s="132">
        <f>1000*SQRT(E21*E21+F21*F21)/17.3</f>
        <v>86.138339656367421</v>
      </c>
      <c r="H21" s="131">
        <v>0.33</v>
      </c>
      <c r="I21" s="131">
        <v>0.17</v>
      </c>
      <c r="J21" s="132">
        <f>1000*SQRT(H21*H21+I21*I21)/17.3</f>
        <v>21.457469587596048</v>
      </c>
      <c r="K21" s="131">
        <v>1.17</v>
      </c>
      <c r="L21" s="131">
        <v>0.59</v>
      </c>
      <c r="M21" s="132">
        <f>1000*SQRT(K21*K21+L21*L21)/17.3</f>
        <v>75.742396903119953</v>
      </c>
    </row>
    <row r="22" spans="1:13" ht="15.75">
      <c r="A22" s="52">
        <v>14</v>
      </c>
      <c r="B22" s="130" t="s">
        <v>77</v>
      </c>
      <c r="C22" s="130" t="s">
        <v>78</v>
      </c>
      <c r="D22" s="55" t="s">
        <v>79</v>
      </c>
      <c r="E22" s="131">
        <v>9.08</v>
      </c>
      <c r="F22" s="131">
        <v>20.38</v>
      </c>
      <c r="G22" s="132">
        <f>1000*SQRT(E22*E22+F22*F22)/381</f>
        <v>58.559647963216534</v>
      </c>
      <c r="H22" s="131">
        <v>0</v>
      </c>
      <c r="I22" s="131">
        <v>0</v>
      </c>
      <c r="J22" s="131">
        <v>0</v>
      </c>
      <c r="K22" s="131">
        <v>8.9760000000000009</v>
      </c>
      <c r="L22" s="131">
        <v>19.852</v>
      </c>
      <c r="M22" s="132">
        <f>1000*SQRT(K22*K22+L22*L22)/381</f>
        <v>57.183553015469641</v>
      </c>
    </row>
    <row r="23" spans="1:1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ht="15.75">
      <c r="A25" s="63"/>
      <c r="B25" s="64"/>
      <c r="C25" s="64"/>
      <c r="D25" s="64"/>
      <c r="E25" s="64"/>
      <c r="F25" s="64"/>
      <c r="G25" s="64"/>
      <c r="H25" s="64"/>
      <c r="I25" s="63"/>
      <c r="J25" s="63"/>
      <c r="K25" s="63"/>
      <c r="L25" s="63"/>
      <c r="M25" s="62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19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19"/>
    </row>
  </sheetData>
  <pageMargins left="0.38" right="0.1574803149606299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5"/>
  <sheetViews>
    <sheetView topLeftCell="A13" zoomScale="70" zoomScaleNormal="70" workbookViewId="0">
      <selection activeCell="D28" sqref="D28"/>
    </sheetView>
  </sheetViews>
  <sheetFormatPr defaultRowHeight="15"/>
  <cols>
    <col min="1" max="1" width="4" customWidth="1"/>
    <col min="2" max="2" width="15.42578125" customWidth="1"/>
    <col min="3" max="3" width="13" customWidth="1"/>
    <col min="4" max="4" width="15.85546875" customWidth="1"/>
    <col min="5" max="5" width="12.85546875" customWidth="1"/>
    <col min="6" max="17" width="11.28515625" customWidth="1"/>
  </cols>
  <sheetData>
    <row r="3" spans="1:17" ht="18.75">
      <c r="A3" s="19"/>
      <c r="B3" s="19"/>
      <c r="C3" s="19"/>
      <c r="D3" s="19"/>
      <c r="E3" s="19"/>
      <c r="F3" s="29"/>
      <c r="G3" s="31" t="s">
        <v>0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>
      <c r="A4" s="22"/>
      <c r="B4" s="22"/>
      <c r="C4" s="19"/>
      <c r="D4" s="19"/>
      <c r="E4" s="30" t="s">
        <v>42</v>
      </c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</row>
    <row r="5" spans="1:17">
      <c r="A5" s="22"/>
      <c r="B5" s="22"/>
      <c r="C5" s="22"/>
      <c r="D5" s="19"/>
      <c r="E5" s="22"/>
      <c r="F5" s="26"/>
      <c r="G5" s="26"/>
      <c r="H5" s="26"/>
      <c r="I5" s="26"/>
      <c r="J5" s="26"/>
      <c r="K5" s="26"/>
      <c r="L5" s="26"/>
      <c r="M5" s="26"/>
      <c r="N5" s="27"/>
      <c r="O5" s="27"/>
      <c r="P5" s="27"/>
      <c r="Q5" s="27"/>
    </row>
    <row r="6" spans="1:17" ht="15.75">
      <c r="A6" s="22"/>
      <c r="B6" s="22"/>
      <c r="C6" s="22"/>
      <c r="D6" s="19"/>
      <c r="E6" s="22"/>
      <c r="F6" s="29"/>
      <c r="G6" s="32" t="s">
        <v>43</v>
      </c>
      <c r="H6" s="26"/>
      <c r="I6" s="26"/>
      <c r="J6" s="26"/>
      <c r="K6" s="26"/>
      <c r="L6" s="26"/>
      <c r="M6" s="26"/>
      <c r="N6" s="27"/>
      <c r="O6" s="27"/>
      <c r="P6" s="27"/>
      <c r="Q6" s="27"/>
    </row>
    <row r="7" spans="1:17" ht="15.75">
      <c r="A7" s="22"/>
      <c r="B7" s="22"/>
      <c r="C7" s="22"/>
      <c r="D7" s="19"/>
      <c r="E7" s="22"/>
      <c r="F7" s="29"/>
      <c r="G7" s="32" t="s">
        <v>98</v>
      </c>
      <c r="H7" s="26"/>
      <c r="I7" s="26"/>
      <c r="J7" s="26"/>
      <c r="K7" s="26"/>
      <c r="L7" s="26"/>
      <c r="M7" s="26"/>
      <c r="N7" s="27"/>
      <c r="O7" s="27"/>
      <c r="P7" s="27"/>
      <c r="Q7" s="27"/>
    </row>
    <row r="8" spans="1:17">
      <c r="A8" s="21"/>
      <c r="B8" s="21"/>
      <c r="C8" s="21"/>
      <c r="D8" s="21"/>
      <c r="E8" s="21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33.75" customHeight="1">
      <c r="A9" s="33" t="s">
        <v>44</v>
      </c>
      <c r="B9" s="33" t="s">
        <v>45</v>
      </c>
      <c r="C9" s="33" t="s">
        <v>46</v>
      </c>
      <c r="D9" s="33" t="s">
        <v>47</v>
      </c>
      <c r="E9" s="33" t="s">
        <v>46</v>
      </c>
      <c r="F9" s="34"/>
      <c r="G9" s="35" t="s">
        <v>10</v>
      </c>
      <c r="H9" s="36"/>
      <c r="I9" s="37"/>
      <c r="J9" s="34"/>
      <c r="K9" s="35" t="s">
        <v>99</v>
      </c>
      <c r="L9" s="36"/>
      <c r="M9" s="37"/>
      <c r="N9" s="34"/>
      <c r="O9" s="35" t="s">
        <v>100</v>
      </c>
      <c r="P9" s="36"/>
      <c r="Q9" s="37"/>
    </row>
    <row r="10" spans="1:17" ht="15.75">
      <c r="A10" s="38"/>
      <c r="B10" s="38"/>
      <c r="C10" s="38"/>
      <c r="D10" s="38"/>
      <c r="E10" s="38"/>
      <c r="F10" s="23" t="s">
        <v>48</v>
      </c>
      <c r="G10" s="23" t="s">
        <v>96</v>
      </c>
      <c r="H10" s="23" t="s">
        <v>49</v>
      </c>
      <c r="I10" s="39" t="s">
        <v>50</v>
      </c>
      <c r="J10" s="23" t="s">
        <v>48</v>
      </c>
      <c r="K10" s="23" t="s">
        <v>96</v>
      </c>
      <c r="L10" s="23" t="s">
        <v>49</v>
      </c>
      <c r="M10" s="39" t="s">
        <v>50</v>
      </c>
      <c r="N10" s="23" t="s">
        <v>48</v>
      </c>
      <c r="O10" s="23" t="s">
        <v>96</v>
      </c>
      <c r="P10" s="23" t="s">
        <v>49</v>
      </c>
      <c r="Q10" s="39" t="s">
        <v>50</v>
      </c>
    </row>
    <row r="11" spans="1:17" ht="30" customHeight="1">
      <c r="A11" s="24" t="s">
        <v>13</v>
      </c>
      <c r="B11" s="24" t="s">
        <v>51</v>
      </c>
      <c r="C11" s="24" t="s">
        <v>15</v>
      </c>
      <c r="D11" s="40" t="s">
        <v>52</v>
      </c>
      <c r="E11" s="133" t="s">
        <v>15</v>
      </c>
      <c r="F11" s="133">
        <v>23.2</v>
      </c>
      <c r="G11" s="133">
        <v>9.1</v>
      </c>
      <c r="H11" s="133">
        <v>62</v>
      </c>
      <c r="I11" s="133">
        <v>232.4</v>
      </c>
      <c r="J11" s="133">
        <v>20.52</v>
      </c>
      <c r="K11" s="133">
        <v>5.52</v>
      </c>
      <c r="L11" s="133">
        <v>72</v>
      </c>
      <c r="M11" s="133">
        <v>228.6</v>
      </c>
      <c r="N11" s="133">
        <v>27.41</v>
      </c>
      <c r="O11" s="133">
        <v>13.07</v>
      </c>
      <c r="P11" s="133">
        <v>74</v>
      </c>
      <c r="Q11" s="133">
        <v>225.1</v>
      </c>
    </row>
    <row r="12" spans="1:17" ht="30" customHeight="1">
      <c r="A12" s="24" t="s">
        <v>19</v>
      </c>
      <c r="B12" s="24" t="s">
        <v>53</v>
      </c>
      <c r="C12" s="24" t="s">
        <v>15</v>
      </c>
      <c r="D12" s="40" t="s">
        <v>52</v>
      </c>
      <c r="E12" s="133" t="s">
        <v>15</v>
      </c>
      <c r="F12" s="133">
        <v>23.3</v>
      </c>
      <c r="G12" s="133">
        <v>9.5</v>
      </c>
      <c r="H12" s="133">
        <v>65</v>
      </c>
      <c r="I12" s="133">
        <v>231.8</v>
      </c>
      <c r="J12" s="133">
        <v>20.48</v>
      </c>
      <c r="K12" s="133">
        <v>4.57</v>
      </c>
      <c r="L12" s="133">
        <v>54</v>
      </c>
      <c r="M12" s="133">
        <v>227.8</v>
      </c>
      <c r="N12" s="133">
        <v>27.29</v>
      </c>
      <c r="O12" s="133">
        <v>10.08</v>
      </c>
      <c r="P12" s="133">
        <v>76</v>
      </c>
      <c r="Q12" s="133">
        <v>228.1</v>
      </c>
    </row>
    <row r="13" spans="1:17" ht="30" customHeight="1">
      <c r="A13" s="24" t="s">
        <v>54</v>
      </c>
      <c r="B13" s="24" t="s">
        <v>55</v>
      </c>
      <c r="C13" s="24" t="s">
        <v>17</v>
      </c>
      <c r="D13" s="40" t="s">
        <v>56</v>
      </c>
      <c r="E13" s="133" t="s">
        <v>57</v>
      </c>
      <c r="F13" s="133">
        <v>24.1</v>
      </c>
      <c r="G13" s="133">
        <v>18.100000000000001</v>
      </c>
      <c r="H13" s="133">
        <v>159</v>
      </c>
      <c r="I13" s="133">
        <v>115.3</v>
      </c>
      <c r="J13" s="133">
        <v>8.8000000000000007</v>
      </c>
      <c r="K13" s="133">
        <v>0</v>
      </c>
      <c r="L13" s="133">
        <v>61.93</v>
      </c>
      <c r="M13" s="133">
        <v>112.8</v>
      </c>
      <c r="N13" s="133">
        <v>29.45</v>
      </c>
      <c r="O13" s="133">
        <v>18.88</v>
      </c>
      <c r="P13" s="133">
        <v>180</v>
      </c>
      <c r="Q13" s="133">
        <v>111.8</v>
      </c>
    </row>
    <row r="14" spans="1:17" ht="30" customHeight="1">
      <c r="A14" s="24" t="s">
        <v>58</v>
      </c>
      <c r="B14" s="24" t="s">
        <v>55</v>
      </c>
      <c r="C14" s="24" t="s">
        <v>17</v>
      </c>
      <c r="D14" s="40" t="s">
        <v>59</v>
      </c>
      <c r="E14" s="133" t="s">
        <v>57</v>
      </c>
      <c r="F14" s="133">
        <v>17.100000000000001</v>
      </c>
      <c r="G14" s="133">
        <v>2</v>
      </c>
      <c r="H14" s="133">
        <v>96</v>
      </c>
      <c r="I14" s="133">
        <v>114.4</v>
      </c>
      <c r="J14" s="133">
        <v>14.26</v>
      </c>
      <c r="K14" s="133">
        <v>0.57999999999999996</v>
      </c>
      <c r="L14" s="133">
        <v>76</v>
      </c>
      <c r="M14" s="133">
        <v>112.9</v>
      </c>
      <c r="N14" s="133">
        <v>14.05</v>
      </c>
      <c r="O14" s="133">
        <v>1.54</v>
      </c>
      <c r="P14" s="133">
        <v>79</v>
      </c>
      <c r="Q14" s="133">
        <v>112.2</v>
      </c>
    </row>
    <row r="15" spans="1:17" ht="30" customHeight="1">
      <c r="A15" s="24" t="s">
        <v>60</v>
      </c>
      <c r="B15" s="24" t="s">
        <v>55</v>
      </c>
      <c r="C15" s="24" t="s">
        <v>17</v>
      </c>
      <c r="D15" s="40" t="s">
        <v>61</v>
      </c>
      <c r="E15" s="133" t="s">
        <v>57</v>
      </c>
      <c r="F15" s="133">
        <v>2.57</v>
      </c>
      <c r="G15" s="133">
        <v>0.23</v>
      </c>
      <c r="H15" s="133">
        <v>12</v>
      </c>
      <c r="I15" s="133">
        <v>114.4</v>
      </c>
      <c r="J15" s="133">
        <v>2.92</v>
      </c>
      <c r="K15" s="133">
        <v>0.16</v>
      </c>
      <c r="L15" s="133">
        <v>14</v>
      </c>
      <c r="M15" s="133">
        <v>112.8</v>
      </c>
      <c r="N15" s="133">
        <v>3.14</v>
      </c>
      <c r="O15" s="133">
        <v>0.26</v>
      </c>
      <c r="P15" s="133">
        <v>17</v>
      </c>
      <c r="Q15" s="133">
        <v>111.8</v>
      </c>
    </row>
    <row r="16" spans="1:17" ht="30" customHeight="1">
      <c r="A16" s="24" t="s">
        <v>62</v>
      </c>
      <c r="B16" s="24" t="s">
        <v>55</v>
      </c>
      <c r="C16" s="24" t="s">
        <v>17</v>
      </c>
      <c r="D16" s="40" t="s">
        <v>63</v>
      </c>
      <c r="E16" s="133" t="s">
        <v>57</v>
      </c>
      <c r="F16" s="133">
        <v>1.65</v>
      </c>
      <c r="G16" s="133">
        <v>0.81</v>
      </c>
      <c r="H16" s="133">
        <v>8</v>
      </c>
      <c r="I16" s="133">
        <v>114.4</v>
      </c>
      <c r="J16" s="133">
        <v>2.16</v>
      </c>
      <c r="K16" s="133">
        <v>0.66</v>
      </c>
      <c r="L16" s="133">
        <v>11</v>
      </c>
      <c r="M16" s="133">
        <v>112.8</v>
      </c>
      <c r="N16" s="133">
        <v>2.17</v>
      </c>
      <c r="O16" s="133">
        <v>0.67</v>
      </c>
      <c r="P16" s="133">
        <v>11</v>
      </c>
      <c r="Q16" s="133">
        <v>111.8</v>
      </c>
    </row>
    <row r="17" spans="1:17" ht="30" customHeight="1">
      <c r="A17" s="24"/>
      <c r="B17" s="24" t="s">
        <v>55</v>
      </c>
      <c r="C17" s="24" t="s">
        <v>17</v>
      </c>
      <c r="D17" s="40" t="s">
        <v>64</v>
      </c>
      <c r="E17" s="133" t="s">
        <v>57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</row>
    <row r="18" spans="1:17" ht="30" customHeight="1">
      <c r="A18" s="24" t="s">
        <v>65</v>
      </c>
      <c r="B18" s="41" t="s">
        <v>66</v>
      </c>
      <c r="C18" s="24" t="s">
        <v>17</v>
      </c>
      <c r="D18" s="40" t="s">
        <v>52</v>
      </c>
      <c r="E18" s="133" t="s">
        <v>17</v>
      </c>
      <c r="F18" s="68">
        <v>23.3</v>
      </c>
      <c r="G18" s="68">
        <v>9.4</v>
      </c>
      <c r="H18" s="68">
        <v>130</v>
      </c>
      <c r="I18" s="68">
        <v>232.4</v>
      </c>
      <c r="J18" s="68">
        <v>20.23</v>
      </c>
      <c r="K18" s="68">
        <v>4.8600000000000003</v>
      </c>
      <c r="L18" s="68">
        <v>107</v>
      </c>
      <c r="M18" s="68">
        <v>228.6</v>
      </c>
      <c r="N18" s="68">
        <v>24.19</v>
      </c>
      <c r="O18" s="68">
        <v>8.23</v>
      </c>
      <c r="P18" s="68">
        <v>132</v>
      </c>
      <c r="Q18" s="68">
        <v>225.1</v>
      </c>
    </row>
    <row r="19" spans="1:17" ht="30" customHeight="1">
      <c r="A19" s="24" t="s">
        <v>67</v>
      </c>
      <c r="B19" s="41" t="s">
        <v>68</v>
      </c>
      <c r="C19" s="24" t="s">
        <v>17</v>
      </c>
      <c r="D19" s="40" t="s">
        <v>52</v>
      </c>
      <c r="E19" s="133" t="s">
        <v>17</v>
      </c>
      <c r="F19" s="133">
        <v>23.2</v>
      </c>
      <c r="G19" s="133">
        <v>9.4</v>
      </c>
      <c r="H19" s="133">
        <v>131</v>
      </c>
      <c r="I19" s="133">
        <v>231.8</v>
      </c>
      <c r="J19" s="133">
        <v>20.170000000000002</v>
      </c>
      <c r="K19" s="133">
        <v>5</v>
      </c>
      <c r="L19" s="133">
        <v>108</v>
      </c>
      <c r="M19" s="133">
        <v>227.8</v>
      </c>
      <c r="N19" s="133">
        <v>24.26</v>
      </c>
      <c r="O19" s="133">
        <v>8.11</v>
      </c>
      <c r="P19" s="133">
        <v>150</v>
      </c>
      <c r="Q19" s="133">
        <v>228.1</v>
      </c>
    </row>
    <row r="20" spans="1:17" ht="34.5" customHeight="1">
      <c r="A20" s="166" t="s">
        <v>110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</row>
    <row r="21" spans="1:17" ht="15.7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5.75">
      <c r="A22" s="25"/>
      <c r="B22" s="22"/>
      <c r="C22" s="22"/>
      <c r="D22" s="22"/>
      <c r="E22" s="22"/>
      <c r="F22" s="26"/>
      <c r="G22" s="26"/>
      <c r="H22" s="26"/>
      <c r="I22" s="26"/>
      <c r="J22" s="26"/>
      <c r="K22" s="66"/>
      <c r="L22" s="26"/>
      <c r="M22" s="26"/>
      <c r="N22" s="26"/>
      <c r="O22" s="26"/>
      <c r="P22" s="26"/>
      <c r="Q22" s="26"/>
    </row>
    <row r="23" spans="1:17" ht="15.75">
      <c r="A23" s="22"/>
      <c r="B23" s="22"/>
      <c r="C23" s="22"/>
      <c r="D23" s="22"/>
      <c r="E23" s="22"/>
      <c r="F23" s="26"/>
      <c r="G23" s="26"/>
      <c r="H23" s="26"/>
      <c r="I23" s="26"/>
      <c r="J23" s="26"/>
      <c r="K23" s="67"/>
      <c r="L23" s="26"/>
      <c r="M23" s="26"/>
      <c r="N23" s="28"/>
      <c r="O23" s="28"/>
      <c r="P23" s="28"/>
      <c r="Q23" s="28"/>
    </row>
    <row r="24" spans="1:17" ht="15.7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9"/>
      <c r="O24" s="19"/>
      <c r="P24" s="19"/>
      <c r="Q24" s="19"/>
    </row>
    <row r="25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</sheetData>
  <mergeCells count="1">
    <mergeCell ref="A20:Q20"/>
  </mergeCells>
  <pageMargins left="0.15748031496062992" right="0.1574803149606299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39"/>
  <sheetViews>
    <sheetView topLeftCell="A25" zoomScale="80" zoomScaleNormal="80" workbookViewId="0">
      <selection activeCell="C45" sqref="C45"/>
    </sheetView>
  </sheetViews>
  <sheetFormatPr defaultRowHeight="15"/>
  <cols>
    <col min="19" max="19" width="9.5703125" bestFit="1" customWidth="1"/>
  </cols>
  <sheetData>
    <row r="3" spans="1:21">
      <c r="A3" s="69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69"/>
      <c r="N3" s="69"/>
      <c r="O3" s="69"/>
      <c r="P3" s="69"/>
      <c r="Q3" s="69"/>
      <c r="R3" s="69"/>
      <c r="S3" s="69"/>
      <c r="T3" s="69"/>
      <c r="U3" s="69"/>
    </row>
    <row r="4" spans="1:21" ht="18">
      <c r="A4" s="69"/>
      <c r="B4" s="70" t="s">
        <v>97</v>
      </c>
      <c r="C4" s="76"/>
      <c r="D4" s="69"/>
      <c r="E4" s="69"/>
      <c r="F4" s="69"/>
      <c r="G4" s="72"/>
      <c r="H4" s="72"/>
      <c r="I4" s="72" t="s">
        <v>80</v>
      </c>
      <c r="J4" s="72"/>
      <c r="K4" s="72"/>
      <c r="L4" s="72"/>
      <c r="M4" s="69"/>
      <c r="N4" s="69"/>
      <c r="O4" s="69"/>
      <c r="P4" s="69"/>
      <c r="Q4" s="69"/>
      <c r="R4" s="69"/>
      <c r="S4" s="69"/>
      <c r="T4" s="69"/>
      <c r="U4" s="69"/>
    </row>
    <row r="5" spans="1:21" ht="18.75" thickBot="1">
      <c r="A5" s="69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69"/>
      <c r="N5" s="69"/>
      <c r="O5" s="69"/>
      <c r="P5" s="69"/>
      <c r="Q5" s="69"/>
      <c r="R5" s="69"/>
      <c r="S5" s="69"/>
      <c r="T5" s="69"/>
      <c r="U5" s="69"/>
    </row>
    <row r="6" spans="1:21" ht="15.75" thickBot="1">
      <c r="A6" s="122" t="s">
        <v>81</v>
      </c>
      <c r="B6" s="75"/>
      <c r="C6" s="73" t="s">
        <v>82</v>
      </c>
      <c r="D6" s="73"/>
      <c r="E6" s="73"/>
      <c r="F6" s="74"/>
      <c r="G6" s="73"/>
      <c r="H6" s="73" t="s">
        <v>83</v>
      </c>
      <c r="I6" s="73"/>
      <c r="J6" s="73"/>
      <c r="K6" s="74"/>
      <c r="L6" s="75"/>
      <c r="M6" s="73" t="s">
        <v>84</v>
      </c>
      <c r="N6" s="73"/>
      <c r="O6" s="73"/>
      <c r="P6" s="74"/>
      <c r="Q6" s="75"/>
      <c r="R6" s="73" t="s">
        <v>85</v>
      </c>
      <c r="S6" s="73"/>
      <c r="T6" s="73"/>
      <c r="U6" s="74"/>
    </row>
    <row r="7" spans="1:21" ht="15.75" customHeight="1" thickBot="1">
      <c r="A7" s="123"/>
      <c r="B7" s="125" t="s">
        <v>86</v>
      </c>
      <c r="C7" s="126"/>
      <c r="D7" s="126"/>
      <c r="E7" s="91" t="s">
        <v>87</v>
      </c>
      <c r="F7" s="167" t="s">
        <v>88</v>
      </c>
      <c r="G7" s="125" t="s">
        <v>86</v>
      </c>
      <c r="H7" s="126"/>
      <c r="I7" s="126"/>
      <c r="J7" s="91" t="s">
        <v>87</v>
      </c>
      <c r="K7" s="167" t="s">
        <v>88</v>
      </c>
      <c r="L7" s="125" t="s">
        <v>86</v>
      </c>
      <c r="M7" s="126"/>
      <c r="N7" s="126"/>
      <c r="O7" s="91" t="s">
        <v>87</v>
      </c>
      <c r="P7" s="167" t="s">
        <v>88</v>
      </c>
      <c r="Q7" s="125" t="s">
        <v>86</v>
      </c>
      <c r="R7" s="126"/>
      <c r="S7" s="126"/>
      <c r="T7" s="91" t="s">
        <v>87</v>
      </c>
      <c r="U7" s="119" t="s">
        <v>88</v>
      </c>
    </row>
    <row r="8" spans="1:21">
      <c r="A8" s="123"/>
      <c r="B8" s="87" t="s">
        <v>89</v>
      </c>
      <c r="C8" s="88" t="s">
        <v>90</v>
      </c>
      <c r="D8" s="87" t="s">
        <v>91</v>
      </c>
      <c r="E8" s="78" t="s">
        <v>90</v>
      </c>
      <c r="F8" s="168"/>
      <c r="G8" s="87" t="s">
        <v>89</v>
      </c>
      <c r="H8" s="88" t="s">
        <v>90</v>
      </c>
      <c r="I8" s="87" t="s">
        <v>91</v>
      </c>
      <c r="J8" s="78" t="s">
        <v>90</v>
      </c>
      <c r="K8" s="168"/>
      <c r="L8" s="87" t="s">
        <v>89</v>
      </c>
      <c r="M8" s="88" t="s">
        <v>90</v>
      </c>
      <c r="N8" s="87" t="s">
        <v>91</v>
      </c>
      <c r="O8" s="78" t="s">
        <v>90</v>
      </c>
      <c r="P8" s="168"/>
      <c r="Q8" s="87" t="s">
        <v>89</v>
      </c>
      <c r="R8" s="88" t="s">
        <v>90</v>
      </c>
      <c r="S8" s="87" t="s">
        <v>91</v>
      </c>
      <c r="T8" s="78" t="s">
        <v>90</v>
      </c>
      <c r="U8" s="120"/>
    </row>
    <row r="9" spans="1:21" ht="15.75" thickBot="1">
      <c r="A9" s="124"/>
      <c r="B9" s="89" t="s">
        <v>92</v>
      </c>
      <c r="C9" s="90" t="s">
        <v>93</v>
      </c>
      <c r="D9" s="89" t="s">
        <v>94</v>
      </c>
      <c r="E9" s="79" t="s">
        <v>93</v>
      </c>
      <c r="F9" s="169"/>
      <c r="G9" s="89" t="s">
        <v>92</v>
      </c>
      <c r="H9" s="90" t="s">
        <v>93</v>
      </c>
      <c r="I9" s="89" t="s">
        <v>94</v>
      </c>
      <c r="J9" s="79" t="s">
        <v>93</v>
      </c>
      <c r="K9" s="169"/>
      <c r="L9" s="89" t="s">
        <v>92</v>
      </c>
      <c r="M9" s="90" t="s">
        <v>93</v>
      </c>
      <c r="N9" s="89" t="s">
        <v>94</v>
      </c>
      <c r="O9" s="79" t="s">
        <v>93</v>
      </c>
      <c r="P9" s="169"/>
      <c r="Q9" s="89" t="s">
        <v>92</v>
      </c>
      <c r="R9" s="90" t="s">
        <v>93</v>
      </c>
      <c r="S9" s="89" t="s">
        <v>94</v>
      </c>
      <c r="T9" s="79" t="s">
        <v>93</v>
      </c>
      <c r="U9" s="121"/>
    </row>
    <row r="10" spans="1:21" ht="15.75">
      <c r="A10" s="94">
        <v>0</v>
      </c>
      <c r="B10" s="84">
        <v>0.03</v>
      </c>
      <c r="C10" s="134">
        <v>115.5</v>
      </c>
      <c r="D10" s="135">
        <v>1600</v>
      </c>
      <c r="E10" s="136">
        <v>10.23</v>
      </c>
      <c r="F10" s="86">
        <v>3</v>
      </c>
      <c r="G10" s="95">
        <v>0.04</v>
      </c>
      <c r="H10" s="96">
        <v>114.1</v>
      </c>
      <c r="I10" s="85">
        <v>1100</v>
      </c>
      <c r="J10" s="85">
        <v>10.199999999999999</v>
      </c>
      <c r="K10" s="86">
        <v>4</v>
      </c>
      <c r="L10" s="84">
        <v>0.03</v>
      </c>
      <c r="M10" s="134">
        <v>115.5</v>
      </c>
      <c r="N10" s="137">
        <v>10680</v>
      </c>
      <c r="O10" s="137">
        <v>10.26</v>
      </c>
      <c r="P10" s="138">
        <v>10</v>
      </c>
      <c r="Q10" s="95">
        <v>0.04</v>
      </c>
      <c r="R10" s="96">
        <v>114.1</v>
      </c>
      <c r="S10" s="139">
        <v>14480</v>
      </c>
      <c r="T10" s="97">
        <v>10.199999999999999</v>
      </c>
      <c r="U10" s="98">
        <v>3</v>
      </c>
    </row>
    <row r="11" spans="1:21" ht="15.75">
      <c r="A11" s="99">
        <v>1</v>
      </c>
      <c r="B11" s="82">
        <v>0.03</v>
      </c>
      <c r="C11" s="140">
        <v>114.9</v>
      </c>
      <c r="D11" s="141">
        <v>1600</v>
      </c>
      <c r="E11" s="136">
        <v>10.25</v>
      </c>
      <c r="F11" s="86">
        <v>3</v>
      </c>
      <c r="G11" s="100">
        <v>0.04</v>
      </c>
      <c r="H11" s="101">
        <v>113.6</v>
      </c>
      <c r="I11" s="141">
        <v>11000</v>
      </c>
      <c r="J11" s="81">
        <v>10.199999999999999</v>
      </c>
      <c r="K11" s="83">
        <v>4</v>
      </c>
      <c r="L11" s="82">
        <v>0.03</v>
      </c>
      <c r="M11" s="140">
        <v>114.9</v>
      </c>
      <c r="N11" s="141">
        <v>10680</v>
      </c>
      <c r="O11" s="142">
        <v>10.26</v>
      </c>
      <c r="P11" s="143">
        <v>10</v>
      </c>
      <c r="Q11" s="100">
        <v>0.04</v>
      </c>
      <c r="R11" s="101">
        <v>113.6</v>
      </c>
      <c r="S11" s="141">
        <v>14480</v>
      </c>
      <c r="T11" s="97">
        <v>10.199999999999999</v>
      </c>
      <c r="U11" s="98">
        <v>3</v>
      </c>
    </row>
    <row r="12" spans="1:21" ht="15.75">
      <c r="A12" s="99">
        <v>2</v>
      </c>
      <c r="B12" s="82">
        <v>2.5000000000000001E-2</v>
      </c>
      <c r="C12" s="140">
        <v>115.4</v>
      </c>
      <c r="D12" s="141">
        <v>1560</v>
      </c>
      <c r="E12" s="136">
        <v>10.24</v>
      </c>
      <c r="F12" s="86">
        <v>3</v>
      </c>
      <c r="G12" s="100">
        <v>0.03</v>
      </c>
      <c r="H12" s="101">
        <v>114</v>
      </c>
      <c r="I12" s="141">
        <v>11200</v>
      </c>
      <c r="J12" s="81">
        <v>10.18</v>
      </c>
      <c r="K12" s="83">
        <v>4</v>
      </c>
      <c r="L12" s="82">
        <v>2.5000000000000001E-2</v>
      </c>
      <c r="M12" s="140">
        <v>115.4</v>
      </c>
      <c r="N12" s="141">
        <v>10440</v>
      </c>
      <c r="O12" s="142">
        <v>10.24</v>
      </c>
      <c r="P12" s="143">
        <v>10</v>
      </c>
      <c r="Q12" s="100">
        <v>0.03</v>
      </c>
      <c r="R12" s="101">
        <v>114</v>
      </c>
      <c r="S12" s="141">
        <v>14360</v>
      </c>
      <c r="T12" s="97">
        <v>10.199999999999999</v>
      </c>
      <c r="U12" s="98">
        <v>3</v>
      </c>
    </row>
    <row r="13" spans="1:21" ht="15.75">
      <c r="A13" s="99">
        <v>3</v>
      </c>
      <c r="B13" s="82">
        <v>2.5000000000000001E-2</v>
      </c>
      <c r="C13" s="140">
        <v>115.6</v>
      </c>
      <c r="D13" s="141">
        <v>1640</v>
      </c>
      <c r="E13" s="136">
        <v>10.3</v>
      </c>
      <c r="F13" s="86">
        <v>3</v>
      </c>
      <c r="G13" s="100">
        <v>0.03</v>
      </c>
      <c r="H13" s="101">
        <v>114.2</v>
      </c>
      <c r="I13" s="141">
        <v>11280</v>
      </c>
      <c r="J13" s="81">
        <v>10.19</v>
      </c>
      <c r="K13" s="83">
        <v>4</v>
      </c>
      <c r="L13" s="82">
        <v>2.5000000000000001E-2</v>
      </c>
      <c r="M13" s="140">
        <v>115.6</v>
      </c>
      <c r="N13" s="141">
        <v>10280</v>
      </c>
      <c r="O13" s="142">
        <v>10.24</v>
      </c>
      <c r="P13" s="143">
        <v>10</v>
      </c>
      <c r="Q13" s="100">
        <v>0.03</v>
      </c>
      <c r="R13" s="101">
        <v>114.2</v>
      </c>
      <c r="S13" s="141">
        <v>14520</v>
      </c>
      <c r="T13" s="97">
        <v>10.199999999999999</v>
      </c>
      <c r="U13" s="98">
        <v>3</v>
      </c>
    </row>
    <row r="14" spans="1:21" ht="15.75">
      <c r="A14" s="99">
        <v>4</v>
      </c>
      <c r="B14" s="82">
        <v>2.5000000000000001E-2</v>
      </c>
      <c r="C14" s="140">
        <v>115.8</v>
      </c>
      <c r="D14" s="141">
        <v>1600</v>
      </c>
      <c r="E14" s="136">
        <v>10.3</v>
      </c>
      <c r="F14" s="86">
        <v>3</v>
      </c>
      <c r="G14" s="100">
        <v>0.03</v>
      </c>
      <c r="H14" s="101">
        <v>114.4</v>
      </c>
      <c r="I14" s="141">
        <v>11080</v>
      </c>
      <c r="J14" s="81">
        <v>10.19</v>
      </c>
      <c r="K14" s="83">
        <v>4</v>
      </c>
      <c r="L14" s="82">
        <v>2.5000000000000001E-2</v>
      </c>
      <c r="M14" s="140">
        <v>115.8</v>
      </c>
      <c r="N14" s="141">
        <v>10160</v>
      </c>
      <c r="O14" s="142">
        <v>10.18</v>
      </c>
      <c r="P14" s="143">
        <v>10</v>
      </c>
      <c r="Q14" s="100">
        <v>0.03</v>
      </c>
      <c r="R14" s="101">
        <v>114.4</v>
      </c>
      <c r="S14" s="141">
        <v>14520</v>
      </c>
      <c r="T14" s="97">
        <v>10.199999999999999</v>
      </c>
      <c r="U14" s="98">
        <v>3</v>
      </c>
    </row>
    <row r="15" spans="1:21" ht="15.75">
      <c r="A15" s="99">
        <v>5</v>
      </c>
      <c r="B15" s="82">
        <v>2.5000000000000001E-2</v>
      </c>
      <c r="C15" s="140">
        <v>116.1</v>
      </c>
      <c r="D15" s="141">
        <v>1400</v>
      </c>
      <c r="E15" s="144">
        <v>10.32</v>
      </c>
      <c r="F15" s="86">
        <v>3</v>
      </c>
      <c r="G15" s="100">
        <v>0.03</v>
      </c>
      <c r="H15" s="101">
        <v>114.6</v>
      </c>
      <c r="I15" s="141">
        <v>10880</v>
      </c>
      <c r="J15" s="81">
        <v>10.199999999999999</v>
      </c>
      <c r="K15" s="83">
        <v>4</v>
      </c>
      <c r="L15" s="82">
        <v>2.5000000000000001E-2</v>
      </c>
      <c r="M15" s="140">
        <v>116.1</v>
      </c>
      <c r="N15" s="141">
        <v>9160</v>
      </c>
      <c r="O15" s="142">
        <v>10.1</v>
      </c>
      <c r="P15" s="143">
        <v>10</v>
      </c>
      <c r="Q15" s="100">
        <v>0.03</v>
      </c>
      <c r="R15" s="101">
        <v>114.6</v>
      </c>
      <c r="S15" s="141">
        <v>11280</v>
      </c>
      <c r="T15" s="102">
        <v>10.3</v>
      </c>
      <c r="U15" s="98">
        <v>3</v>
      </c>
    </row>
    <row r="16" spans="1:21" ht="15.75">
      <c r="A16" s="99">
        <v>6</v>
      </c>
      <c r="B16" s="82">
        <v>2.5000000000000001E-2</v>
      </c>
      <c r="C16" s="140">
        <v>116.3</v>
      </c>
      <c r="D16" s="141">
        <v>1400</v>
      </c>
      <c r="E16" s="144">
        <v>10.32</v>
      </c>
      <c r="F16" s="86">
        <v>3</v>
      </c>
      <c r="G16" s="100">
        <v>0.03</v>
      </c>
      <c r="H16" s="101">
        <v>114.8</v>
      </c>
      <c r="I16" s="141">
        <v>10800</v>
      </c>
      <c r="J16" s="81">
        <v>10.17</v>
      </c>
      <c r="K16" s="83">
        <v>4</v>
      </c>
      <c r="L16" s="82">
        <v>2.5000000000000001E-2</v>
      </c>
      <c r="M16" s="140">
        <v>116.3</v>
      </c>
      <c r="N16" s="141">
        <v>9320</v>
      </c>
      <c r="O16" s="142">
        <v>10.25</v>
      </c>
      <c r="P16" s="143">
        <v>11</v>
      </c>
      <c r="Q16" s="100">
        <v>0.03</v>
      </c>
      <c r="R16" s="101">
        <v>114.8</v>
      </c>
      <c r="S16" s="141">
        <v>10760</v>
      </c>
      <c r="T16" s="102">
        <v>10.3</v>
      </c>
      <c r="U16" s="98">
        <v>3</v>
      </c>
    </row>
    <row r="17" spans="1:21" ht="15.75">
      <c r="A17" s="99">
        <v>7</v>
      </c>
      <c r="B17" s="82">
        <v>0.03</v>
      </c>
      <c r="C17" s="140">
        <v>115.7</v>
      </c>
      <c r="D17" s="141">
        <v>800</v>
      </c>
      <c r="E17" s="144">
        <v>10.35</v>
      </c>
      <c r="F17" s="86">
        <v>3</v>
      </c>
      <c r="G17" s="100">
        <v>0.05</v>
      </c>
      <c r="H17" s="101">
        <v>114.3</v>
      </c>
      <c r="I17" s="141">
        <v>10560</v>
      </c>
      <c r="J17" s="81">
        <v>10.14</v>
      </c>
      <c r="K17" s="83">
        <v>4</v>
      </c>
      <c r="L17" s="82">
        <v>0.03</v>
      </c>
      <c r="M17" s="140">
        <v>115.7</v>
      </c>
      <c r="N17" s="141">
        <v>9400</v>
      </c>
      <c r="O17" s="142">
        <v>10.26</v>
      </c>
      <c r="P17" s="143">
        <v>11</v>
      </c>
      <c r="Q17" s="100">
        <v>0.05</v>
      </c>
      <c r="R17" s="101">
        <v>114.3</v>
      </c>
      <c r="S17" s="141">
        <v>9760</v>
      </c>
      <c r="T17" s="102">
        <v>10.199999999999999</v>
      </c>
      <c r="U17" s="98">
        <v>3</v>
      </c>
    </row>
    <row r="18" spans="1:21" ht="15.75">
      <c r="A18" s="99">
        <v>8</v>
      </c>
      <c r="B18" s="82">
        <v>0.04</v>
      </c>
      <c r="C18" s="140">
        <v>114.6</v>
      </c>
      <c r="D18" s="141">
        <v>760</v>
      </c>
      <c r="E18" s="144">
        <v>10.34</v>
      </c>
      <c r="F18" s="86">
        <v>3</v>
      </c>
      <c r="G18" s="100">
        <v>5.8999999999999997E-2</v>
      </c>
      <c r="H18" s="101">
        <v>113</v>
      </c>
      <c r="I18" s="141">
        <v>11600</v>
      </c>
      <c r="J18" s="81">
        <v>10.119999999999999</v>
      </c>
      <c r="K18" s="83">
        <v>4</v>
      </c>
      <c r="L18" s="82">
        <v>0.04</v>
      </c>
      <c r="M18" s="140">
        <v>114.6</v>
      </c>
      <c r="N18" s="141">
        <v>9960</v>
      </c>
      <c r="O18" s="142">
        <v>10.28</v>
      </c>
      <c r="P18" s="143">
        <v>12</v>
      </c>
      <c r="Q18" s="100">
        <v>5.8999999999999997E-2</v>
      </c>
      <c r="R18" s="101">
        <v>113</v>
      </c>
      <c r="S18" s="141">
        <v>10000</v>
      </c>
      <c r="T18" s="102">
        <v>10.199999999999999</v>
      </c>
      <c r="U18" s="98">
        <v>3</v>
      </c>
    </row>
    <row r="19" spans="1:21" ht="18.75">
      <c r="A19" s="99">
        <v>9</v>
      </c>
      <c r="B19" s="82">
        <v>0.05</v>
      </c>
      <c r="C19" s="140">
        <v>112.4</v>
      </c>
      <c r="D19" s="141">
        <v>840</v>
      </c>
      <c r="E19" s="144">
        <v>10.34</v>
      </c>
      <c r="F19" s="83">
        <v>3</v>
      </c>
      <c r="G19" s="100">
        <v>0.06</v>
      </c>
      <c r="H19" s="101">
        <v>111.3</v>
      </c>
      <c r="I19" s="141">
        <v>13240</v>
      </c>
      <c r="J19" s="145">
        <v>10.34</v>
      </c>
      <c r="K19" s="146">
        <v>5</v>
      </c>
      <c r="L19" s="82">
        <v>0.05</v>
      </c>
      <c r="M19" s="140">
        <v>112.4</v>
      </c>
      <c r="N19" s="141">
        <v>10120</v>
      </c>
      <c r="O19" s="142">
        <v>10.3</v>
      </c>
      <c r="P19" s="143">
        <v>12</v>
      </c>
      <c r="Q19" s="100">
        <v>0.06</v>
      </c>
      <c r="R19" s="101">
        <v>111.3</v>
      </c>
      <c r="S19" s="141">
        <v>10960</v>
      </c>
      <c r="T19" s="102">
        <v>10.1</v>
      </c>
      <c r="U19" s="103">
        <v>4</v>
      </c>
    </row>
    <row r="20" spans="1:21" ht="15.75">
      <c r="A20" s="99">
        <v>10</v>
      </c>
      <c r="B20" s="82">
        <v>0.05</v>
      </c>
      <c r="C20" s="140">
        <v>112</v>
      </c>
      <c r="D20" s="141">
        <v>800</v>
      </c>
      <c r="E20" s="144">
        <v>10.35</v>
      </c>
      <c r="F20" s="83">
        <v>3</v>
      </c>
      <c r="G20" s="100">
        <v>0.06</v>
      </c>
      <c r="H20" s="101">
        <v>110.7</v>
      </c>
      <c r="I20" s="141">
        <v>13920</v>
      </c>
      <c r="J20" s="147">
        <v>10.31</v>
      </c>
      <c r="K20" s="148">
        <v>5</v>
      </c>
      <c r="L20" s="82">
        <v>0.05</v>
      </c>
      <c r="M20" s="140">
        <v>112</v>
      </c>
      <c r="N20" s="141">
        <v>10480</v>
      </c>
      <c r="O20" s="142">
        <v>10.35</v>
      </c>
      <c r="P20" s="143">
        <v>12</v>
      </c>
      <c r="Q20" s="100">
        <v>0.06</v>
      </c>
      <c r="R20" s="101">
        <v>110.7</v>
      </c>
      <c r="S20" s="141">
        <v>12800</v>
      </c>
      <c r="T20" s="102">
        <v>10.199999999999999</v>
      </c>
      <c r="U20" s="103">
        <v>4</v>
      </c>
    </row>
    <row r="21" spans="1:21" ht="15.75">
      <c r="A21" s="99">
        <v>11</v>
      </c>
      <c r="B21" s="82">
        <v>0.03</v>
      </c>
      <c r="C21" s="140">
        <v>112.5</v>
      </c>
      <c r="D21" s="141">
        <v>1520</v>
      </c>
      <c r="E21" s="144">
        <v>10.37</v>
      </c>
      <c r="F21" s="83">
        <v>3</v>
      </c>
      <c r="G21" s="100">
        <v>0.06</v>
      </c>
      <c r="H21" s="101">
        <v>111</v>
      </c>
      <c r="I21" s="141">
        <v>14080</v>
      </c>
      <c r="J21" s="147">
        <v>10.3</v>
      </c>
      <c r="K21" s="148">
        <v>5</v>
      </c>
      <c r="L21" s="82">
        <v>0.03</v>
      </c>
      <c r="M21" s="140">
        <v>112.5</v>
      </c>
      <c r="N21" s="141">
        <v>12240</v>
      </c>
      <c r="O21" s="142">
        <v>10.199999999999999</v>
      </c>
      <c r="P21" s="143">
        <v>13</v>
      </c>
      <c r="Q21" s="100">
        <v>0.06</v>
      </c>
      <c r="R21" s="101">
        <v>111</v>
      </c>
      <c r="S21" s="141">
        <v>15960</v>
      </c>
      <c r="T21" s="102">
        <v>10.1</v>
      </c>
      <c r="U21" s="103">
        <v>4</v>
      </c>
    </row>
    <row r="22" spans="1:21" ht="15.75">
      <c r="A22" s="99">
        <v>12</v>
      </c>
      <c r="B22" s="82">
        <v>0.03</v>
      </c>
      <c r="C22" s="140">
        <v>112.6</v>
      </c>
      <c r="D22" s="141">
        <v>1040</v>
      </c>
      <c r="E22" s="144">
        <v>10.35</v>
      </c>
      <c r="F22" s="83">
        <v>3</v>
      </c>
      <c r="G22" s="100">
        <v>0.06</v>
      </c>
      <c r="H22" s="101">
        <v>111</v>
      </c>
      <c r="I22" s="141">
        <v>13440</v>
      </c>
      <c r="J22" s="81">
        <v>10.220000000000001</v>
      </c>
      <c r="K22" s="83">
        <v>5</v>
      </c>
      <c r="L22" s="82">
        <v>0.03</v>
      </c>
      <c r="M22" s="140">
        <v>112.6</v>
      </c>
      <c r="N22" s="141">
        <v>11840</v>
      </c>
      <c r="O22" s="142">
        <v>10.210000000000001</v>
      </c>
      <c r="P22" s="143">
        <v>13</v>
      </c>
      <c r="Q22" s="100">
        <v>0.06</v>
      </c>
      <c r="R22" s="101">
        <v>111</v>
      </c>
      <c r="S22" s="141">
        <v>14640</v>
      </c>
      <c r="T22" s="102">
        <v>10.33</v>
      </c>
      <c r="U22" s="103">
        <v>5</v>
      </c>
    </row>
    <row r="23" spans="1:21" ht="15.75">
      <c r="A23" s="99">
        <v>13</v>
      </c>
      <c r="B23" s="82">
        <v>0.04</v>
      </c>
      <c r="C23" s="140">
        <v>112.8</v>
      </c>
      <c r="D23" s="141">
        <v>720</v>
      </c>
      <c r="E23" s="144">
        <v>10.34</v>
      </c>
      <c r="F23" s="83">
        <v>3</v>
      </c>
      <c r="G23" s="100">
        <v>0.06</v>
      </c>
      <c r="H23" s="101">
        <v>111.3</v>
      </c>
      <c r="I23" s="141">
        <v>12920</v>
      </c>
      <c r="J23" s="81">
        <v>10.17</v>
      </c>
      <c r="K23" s="83">
        <v>5</v>
      </c>
      <c r="L23" s="82">
        <v>0.04</v>
      </c>
      <c r="M23" s="140">
        <v>112.8</v>
      </c>
      <c r="N23" s="141">
        <v>11480</v>
      </c>
      <c r="O23" s="142">
        <v>10.24</v>
      </c>
      <c r="P23" s="143">
        <v>13</v>
      </c>
      <c r="Q23" s="100">
        <v>0.06</v>
      </c>
      <c r="R23" s="101">
        <v>111.3</v>
      </c>
      <c r="S23" s="141">
        <v>14000</v>
      </c>
      <c r="T23" s="102">
        <v>10.32</v>
      </c>
      <c r="U23" s="103">
        <v>5</v>
      </c>
    </row>
    <row r="24" spans="1:21" ht="15.75">
      <c r="A24" s="99">
        <v>14</v>
      </c>
      <c r="B24" s="82">
        <v>0.05</v>
      </c>
      <c r="C24" s="140">
        <v>112.9</v>
      </c>
      <c r="D24" s="141">
        <v>1560</v>
      </c>
      <c r="E24" s="144">
        <v>10.32</v>
      </c>
      <c r="F24" s="83">
        <v>3</v>
      </c>
      <c r="G24" s="100">
        <v>0.06</v>
      </c>
      <c r="H24" s="101">
        <v>111.5</v>
      </c>
      <c r="I24" s="141">
        <v>13800</v>
      </c>
      <c r="J24" s="81">
        <v>10.35</v>
      </c>
      <c r="K24" s="83">
        <v>6</v>
      </c>
      <c r="L24" s="82">
        <v>0.05</v>
      </c>
      <c r="M24" s="140">
        <v>112.9</v>
      </c>
      <c r="N24" s="141">
        <v>12440</v>
      </c>
      <c r="O24" s="142">
        <v>10.27</v>
      </c>
      <c r="P24" s="143">
        <v>13</v>
      </c>
      <c r="Q24" s="100">
        <v>0.06</v>
      </c>
      <c r="R24" s="101">
        <v>111.5</v>
      </c>
      <c r="S24" s="141">
        <v>17280</v>
      </c>
      <c r="T24" s="102">
        <v>1034</v>
      </c>
      <c r="U24" s="103">
        <v>5</v>
      </c>
    </row>
    <row r="25" spans="1:21" ht="15.75">
      <c r="A25" s="99">
        <v>15</v>
      </c>
      <c r="B25" s="82">
        <v>0.04</v>
      </c>
      <c r="C25" s="140">
        <v>112.6</v>
      </c>
      <c r="D25" s="141">
        <v>1600</v>
      </c>
      <c r="E25" s="144">
        <v>10.33</v>
      </c>
      <c r="F25" s="83">
        <v>3</v>
      </c>
      <c r="G25" s="100">
        <v>0.06</v>
      </c>
      <c r="H25" s="101">
        <v>111.1</v>
      </c>
      <c r="I25" s="141">
        <v>13520</v>
      </c>
      <c r="J25" s="81">
        <v>10.38</v>
      </c>
      <c r="K25" s="83">
        <v>6</v>
      </c>
      <c r="L25" s="82">
        <v>0.04</v>
      </c>
      <c r="M25" s="140">
        <v>112.6</v>
      </c>
      <c r="N25" s="141">
        <v>12520</v>
      </c>
      <c r="O25" s="142">
        <v>10.3</v>
      </c>
      <c r="P25" s="143">
        <v>13</v>
      </c>
      <c r="Q25" s="100">
        <v>0.06</v>
      </c>
      <c r="R25" s="101">
        <v>111.1</v>
      </c>
      <c r="S25" s="141">
        <v>17680</v>
      </c>
      <c r="T25" s="102">
        <v>10.37</v>
      </c>
      <c r="U25" s="103">
        <v>5</v>
      </c>
    </row>
    <row r="26" spans="1:21" ht="15.75">
      <c r="A26" s="99">
        <v>16</v>
      </c>
      <c r="B26" s="82">
        <v>0.05</v>
      </c>
      <c r="C26" s="140">
        <v>113.2</v>
      </c>
      <c r="D26" s="141">
        <v>600</v>
      </c>
      <c r="E26" s="144">
        <v>10.31</v>
      </c>
      <c r="F26" s="83">
        <v>3</v>
      </c>
      <c r="G26" s="100">
        <v>0.05</v>
      </c>
      <c r="H26" s="101">
        <v>111.7</v>
      </c>
      <c r="I26" s="141">
        <v>13960</v>
      </c>
      <c r="J26" s="81">
        <v>10.27</v>
      </c>
      <c r="K26" s="83">
        <v>5</v>
      </c>
      <c r="L26" s="82">
        <v>0.05</v>
      </c>
      <c r="M26" s="140">
        <v>113.2</v>
      </c>
      <c r="N26" s="141">
        <v>11080</v>
      </c>
      <c r="O26" s="142">
        <v>10.34</v>
      </c>
      <c r="P26" s="143">
        <v>13</v>
      </c>
      <c r="Q26" s="100">
        <v>0.05</v>
      </c>
      <c r="R26" s="101">
        <v>111.7</v>
      </c>
      <c r="S26" s="141">
        <v>14840</v>
      </c>
      <c r="T26" s="102">
        <v>10.4</v>
      </c>
      <c r="U26" s="103">
        <v>5</v>
      </c>
    </row>
    <row r="27" spans="1:21" ht="15.75">
      <c r="A27" s="99">
        <v>17</v>
      </c>
      <c r="B27" s="82">
        <v>0.05</v>
      </c>
      <c r="C27" s="140">
        <v>114</v>
      </c>
      <c r="D27" s="141">
        <v>1280</v>
      </c>
      <c r="E27" s="144">
        <v>10.3</v>
      </c>
      <c r="F27" s="83">
        <v>3</v>
      </c>
      <c r="G27" s="100">
        <v>0.05</v>
      </c>
      <c r="H27" s="101">
        <v>112.7</v>
      </c>
      <c r="I27" s="141">
        <v>13680</v>
      </c>
      <c r="J27" s="81">
        <v>10.32</v>
      </c>
      <c r="K27" s="83">
        <v>5</v>
      </c>
      <c r="L27" s="82">
        <v>0.05</v>
      </c>
      <c r="M27" s="140">
        <v>114</v>
      </c>
      <c r="N27" s="141">
        <v>11360</v>
      </c>
      <c r="O27" s="142">
        <v>10.38</v>
      </c>
      <c r="P27" s="143">
        <v>13</v>
      </c>
      <c r="Q27" s="100">
        <v>0.05</v>
      </c>
      <c r="R27" s="101">
        <v>112.7</v>
      </c>
      <c r="S27" s="141">
        <v>14120</v>
      </c>
      <c r="T27" s="102">
        <v>10.43</v>
      </c>
      <c r="U27" s="103">
        <v>5</v>
      </c>
    </row>
    <row r="28" spans="1:21" ht="15.75">
      <c r="A28" s="99">
        <v>18</v>
      </c>
      <c r="B28" s="82">
        <v>0.05</v>
      </c>
      <c r="C28" s="140">
        <v>114.1</v>
      </c>
      <c r="D28" s="141">
        <v>1240</v>
      </c>
      <c r="E28" s="144">
        <v>10.3</v>
      </c>
      <c r="F28" s="83">
        <v>3</v>
      </c>
      <c r="G28" s="100">
        <v>0.05</v>
      </c>
      <c r="H28" s="101">
        <v>112.7</v>
      </c>
      <c r="I28" s="141">
        <v>13080</v>
      </c>
      <c r="J28" s="81">
        <v>10.38</v>
      </c>
      <c r="K28" s="83">
        <v>5</v>
      </c>
      <c r="L28" s="82">
        <v>0.05</v>
      </c>
      <c r="M28" s="140">
        <v>114.1</v>
      </c>
      <c r="N28" s="141">
        <v>12960</v>
      </c>
      <c r="O28" s="142">
        <v>10.23</v>
      </c>
      <c r="P28" s="143">
        <v>12</v>
      </c>
      <c r="Q28" s="100">
        <v>0.05</v>
      </c>
      <c r="R28" s="101">
        <v>112.7</v>
      </c>
      <c r="S28" s="141">
        <v>15720</v>
      </c>
      <c r="T28" s="102">
        <v>10.199999999999999</v>
      </c>
      <c r="U28" s="103">
        <v>4</v>
      </c>
    </row>
    <row r="29" spans="1:21" ht="15.75">
      <c r="A29" s="104">
        <v>19</v>
      </c>
      <c r="B29" s="82">
        <v>0.05</v>
      </c>
      <c r="C29" s="140">
        <v>114.1</v>
      </c>
      <c r="D29" s="141">
        <v>1240</v>
      </c>
      <c r="E29" s="144">
        <v>10.3</v>
      </c>
      <c r="F29" s="83">
        <v>3</v>
      </c>
      <c r="G29" s="100">
        <v>0.05</v>
      </c>
      <c r="H29" s="101">
        <v>112.8</v>
      </c>
      <c r="I29" s="141">
        <v>13000</v>
      </c>
      <c r="J29" s="81">
        <v>10.26</v>
      </c>
      <c r="K29" s="83">
        <v>4</v>
      </c>
      <c r="L29" s="82">
        <v>0.05</v>
      </c>
      <c r="M29" s="140">
        <v>114.1</v>
      </c>
      <c r="N29" s="141">
        <v>13120</v>
      </c>
      <c r="O29" s="142">
        <v>10.3</v>
      </c>
      <c r="P29" s="143">
        <v>12</v>
      </c>
      <c r="Q29" s="100">
        <v>0.05</v>
      </c>
      <c r="R29" s="101">
        <v>112.8</v>
      </c>
      <c r="S29" s="141">
        <v>15960</v>
      </c>
      <c r="T29" s="102">
        <v>10.3</v>
      </c>
      <c r="U29" s="103">
        <v>4</v>
      </c>
    </row>
    <row r="30" spans="1:21" ht="15.75">
      <c r="A30" s="104">
        <v>20</v>
      </c>
      <c r="B30" s="82">
        <v>0.05</v>
      </c>
      <c r="C30" s="140">
        <v>115.2</v>
      </c>
      <c r="D30" s="141">
        <v>1400</v>
      </c>
      <c r="E30" s="144">
        <v>10.32</v>
      </c>
      <c r="F30" s="83">
        <v>3</v>
      </c>
      <c r="G30" s="100">
        <v>0.05</v>
      </c>
      <c r="H30" s="101">
        <v>113.6</v>
      </c>
      <c r="I30" s="141">
        <v>12880</v>
      </c>
      <c r="J30" s="81">
        <v>10.25</v>
      </c>
      <c r="K30" s="83">
        <v>4</v>
      </c>
      <c r="L30" s="82">
        <v>0.05</v>
      </c>
      <c r="M30" s="140">
        <v>115.2</v>
      </c>
      <c r="N30" s="141">
        <v>13080</v>
      </c>
      <c r="O30" s="142">
        <v>10.35</v>
      </c>
      <c r="P30" s="143">
        <v>12</v>
      </c>
      <c r="Q30" s="100">
        <v>0.05</v>
      </c>
      <c r="R30" s="101">
        <v>113.6</v>
      </c>
      <c r="S30" s="141">
        <v>15680</v>
      </c>
      <c r="T30" s="102">
        <v>10.4</v>
      </c>
      <c r="U30" s="103">
        <v>4</v>
      </c>
    </row>
    <row r="31" spans="1:21" ht="15.75">
      <c r="A31" s="104">
        <v>21</v>
      </c>
      <c r="B31" s="82">
        <v>0.05</v>
      </c>
      <c r="C31" s="140">
        <v>114.1</v>
      </c>
      <c r="D31" s="141">
        <v>1600</v>
      </c>
      <c r="E31" s="144">
        <v>10.32</v>
      </c>
      <c r="F31" s="83">
        <v>3</v>
      </c>
      <c r="G31" s="100">
        <v>0.05</v>
      </c>
      <c r="H31" s="101">
        <v>113</v>
      </c>
      <c r="I31" s="141">
        <v>13080</v>
      </c>
      <c r="J31" s="81">
        <v>10.25</v>
      </c>
      <c r="K31" s="83">
        <v>4</v>
      </c>
      <c r="L31" s="82">
        <v>0.05</v>
      </c>
      <c r="M31" s="140">
        <v>114.1</v>
      </c>
      <c r="N31" s="141">
        <v>12760</v>
      </c>
      <c r="O31" s="142">
        <v>10.220000000000001</v>
      </c>
      <c r="P31" s="143">
        <v>11</v>
      </c>
      <c r="Q31" s="100">
        <v>0.05</v>
      </c>
      <c r="R31" s="101">
        <v>113</v>
      </c>
      <c r="S31" s="141">
        <v>15280</v>
      </c>
      <c r="T31" s="102">
        <v>10.17</v>
      </c>
      <c r="U31" s="103">
        <v>3</v>
      </c>
    </row>
    <row r="32" spans="1:21" ht="15.75">
      <c r="A32" s="104">
        <v>22</v>
      </c>
      <c r="B32" s="82">
        <v>0.05</v>
      </c>
      <c r="C32" s="140">
        <v>114</v>
      </c>
      <c r="D32" s="141">
        <v>1600</v>
      </c>
      <c r="E32" s="144">
        <v>10.3</v>
      </c>
      <c r="F32" s="83">
        <v>3</v>
      </c>
      <c r="G32" s="100">
        <v>0.05</v>
      </c>
      <c r="H32" s="101">
        <v>112.7</v>
      </c>
      <c r="I32" s="141">
        <v>13160</v>
      </c>
      <c r="J32" s="81">
        <v>10.220000000000001</v>
      </c>
      <c r="K32" s="83">
        <v>4</v>
      </c>
      <c r="L32" s="82">
        <v>0.05</v>
      </c>
      <c r="M32" s="140">
        <v>114</v>
      </c>
      <c r="N32" s="141">
        <v>12520</v>
      </c>
      <c r="O32" s="142">
        <v>10.3</v>
      </c>
      <c r="P32" s="143">
        <v>11</v>
      </c>
      <c r="Q32" s="100">
        <v>0.05</v>
      </c>
      <c r="R32" s="101">
        <v>112.7</v>
      </c>
      <c r="S32" s="141">
        <v>15040</v>
      </c>
      <c r="T32" s="102">
        <v>10.19</v>
      </c>
      <c r="U32" s="103">
        <v>3</v>
      </c>
    </row>
    <row r="33" spans="1:21" ht="15.75">
      <c r="A33" s="104">
        <v>23</v>
      </c>
      <c r="B33" s="82">
        <v>0.04</v>
      </c>
      <c r="C33" s="140">
        <v>114.9</v>
      </c>
      <c r="D33" s="141">
        <v>1280</v>
      </c>
      <c r="E33" s="144">
        <v>10.3</v>
      </c>
      <c r="F33" s="83">
        <v>3</v>
      </c>
      <c r="G33" s="100">
        <v>0.05</v>
      </c>
      <c r="H33" s="101">
        <v>113.6</v>
      </c>
      <c r="I33" s="141">
        <v>12480</v>
      </c>
      <c r="J33" s="81">
        <v>10.199999999999999</v>
      </c>
      <c r="K33" s="83">
        <v>4</v>
      </c>
      <c r="L33" s="82">
        <v>0.04</v>
      </c>
      <c r="M33" s="140">
        <v>114.9</v>
      </c>
      <c r="N33" s="141">
        <v>11000</v>
      </c>
      <c r="O33" s="142">
        <v>10.36</v>
      </c>
      <c r="P33" s="143">
        <v>11</v>
      </c>
      <c r="Q33" s="100">
        <v>0.05</v>
      </c>
      <c r="R33" s="101">
        <v>113.6</v>
      </c>
      <c r="S33" s="141">
        <v>12280</v>
      </c>
      <c r="T33" s="102">
        <v>10.199999999999999</v>
      </c>
      <c r="U33" s="103">
        <v>3</v>
      </c>
    </row>
    <row r="34" spans="1:21" ht="15.75">
      <c r="A34" s="105">
        <v>24</v>
      </c>
      <c r="B34" s="80">
        <v>0.03</v>
      </c>
      <c r="C34" s="149">
        <v>115.5</v>
      </c>
      <c r="D34" s="141">
        <v>1280</v>
      </c>
      <c r="E34" s="150">
        <v>10.34</v>
      </c>
      <c r="F34" s="92">
        <v>3</v>
      </c>
      <c r="G34" s="106">
        <v>0.04</v>
      </c>
      <c r="H34" s="107">
        <v>114.1</v>
      </c>
      <c r="I34" s="141">
        <v>11120</v>
      </c>
      <c r="J34" s="93">
        <v>102</v>
      </c>
      <c r="K34" s="92">
        <v>4</v>
      </c>
      <c r="L34" s="80">
        <v>0.03</v>
      </c>
      <c r="M34" s="149">
        <v>115.5</v>
      </c>
      <c r="N34" s="141">
        <v>9640</v>
      </c>
      <c r="O34" s="151">
        <v>10.210000000000001</v>
      </c>
      <c r="P34" s="152">
        <v>10</v>
      </c>
      <c r="Q34" s="106">
        <v>0.04</v>
      </c>
      <c r="R34" s="107">
        <v>114.1</v>
      </c>
      <c r="S34" s="141">
        <v>9840</v>
      </c>
      <c r="T34" s="108">
        <v>10.3</v>
      </c>
      <c r="U34" s="109">
        <v>3</v>
      </c>
    </row>
    <row r="35" spans="1:21" ht="15.75">
      <c r="A35" s="110" t="s">
        <v>95</v>
      </c>
      <c r="B35" s="111"/>
      <c r="C35" s="153"/>
      <c r="D35" s="154">
        <f>SUM(D10:D34)</f>
        <v>31960</v>
      </c>
      <c r="E35" s="155"/>
      <c r="F35" s="111"/>
      <c r="G35" s="111"/>
      <c r="H35" s="111"/>
      <c r="I35" s="111">
        <f>SUM(I10:I34)</f>
        <v>300860</v>
      </c>
      <c r="J35" s="111"/>
      <c r="K35" s="111"/>
      <c r="L35" s="111"/>
      <c r="M35" s="156"/>
      <c r="N35" s="110">
        <f>SUM(N10:N34)</f>
        <v>278720</v>
      </c>
      <c r="O35" s="110"/>
      <c r="P35" s="110"/>
      <c r="Q35" s="110"/>
      <c r="R35" s="110"/>
      <c r="S35" s="157">
        <f>SUM(S10:S34)</f>
        <v>346240</v>
      </c>
      <c r="T35" s="110"/>
      <c r="U35" s="110"/>
    </row>
    <row r="36" spans="1:21" ht="15.75">
      <c r="A36" s="112"/>
      <c r="B36" s="113"/>
      <c r="C36" s="113"/>
      <c r="D36" s="114"/>
      <c r="E36" s="113"/>
      <c r="F36" s="113"/>
      <c r="G36" s="113"/>
      <c r="H36" s="113"/>
      <c r="I36" s="113"/>
      <c r="J36" s="113"/>
      <c r="K36" s="113"/>
      <c r="L36" s="113"/>
      <c r="M36" s="112"/>
      <c r="N36" s="112"/>
      <c r="O36" s="112"/>
      <c r="P36" s="112"/>
      <c r="Q36" s="112"/>
      <c r="R36" s="112"/>
      <c r="S36" s="115"/>
      <c r="T36" s="112"/>
      <c r="U36" s="112"/>
    </row>
    <row r="37" spans="1:21" ht="18">
      <c r="A37" s="69"/>
      <c r="B37" s="69"/>
      <c r="C37" s="77"/>
      <c r="D37" s="69"/>
      <c r="E37" s="76"/>
      <c r="F37" s="76"/>
      <c r="G37" s="76"/>
      <c r="H37" s="72"/>
      <c r="I37" s="72"/>
      <c r="J37" s="72"/>
      <c r="K37" s="72"/>
      <c r="L37" s="77"/>
      <c r="M37" s="69"/>
      <c r="N37" s="69"/>
      <c r="O37" s="69"/>
      <c r="P37" s="69"/>
      <c r="Q37" s="69"/>
      <c r="R37" s="69"/>
      <c r="S37" s="69"/>
      <c r="T37" s="69"/>
      <c r="U37" s="69"/>
    </row>
    <row r="38" spans="1:21" ht="18">
      <c r="A38" s="69"/>
      <c r="B38" s="69"/>
      <c r="C38" s="76"/>
      <c r="D38" s="69"/>
      <c r="E38" s="76"/>
      <c r="F38" s="76"/>
      <c r="G38" s="76"/>
      <c r="H38" s="72"/>
      <c r="I38" s="72"/>
      <c r="J38" s="72"/>
      <c r="K38" s="72"/>
      <c r="L38" s="77"/>
      <c r="M38" s="69"/>
      <c r="N38" s="69"/>
      <c r="O38" s="69"/>
      <c r="P38" s="69"/>
      <c r="Q38" s="69"/>
      <c r="R38" s="69"/>
      <c r="S38" s="69"/>
      <c r="T38" s="69"/>
      <c r="U38" s="69"/>
    </row>
    <row r="39" spans="1:21">
      <c r="A39" s="69"/>
      <c r="B39" s="69"/>
      <c r="C39" s="76"/>
      <c r="D39" s="69"/>
      <c r="E39" s="76"/>
      <c r="F39" s="76"/>
      <c r="G39" s="76"/>
      <c r="H39" s="71"/>
      <c r="I39" s="71"/>
      <c r="J39" s="71"/>
      <c r="K39" s="71"/>
      <c r="L39" s="71"/>
      <c r="M39" s="69"/>
      <c r="N39" s="69"/>
      <c r="O39" s="69"/>
      <c r="P39" s="69"/>
      <c r="Q39" s="69"/>
      <c r="R39" s="69"/>
      <c r="S39" s="69"/>
      <c r="T39" s="69"/>
      <c r="U39" s="69"/>
    </row>
  </sheetData>
  <mergeCells count="3">
    <mergeCell ref="F7:F9"/>
    <mergeCell ref="K7:K9"/>
    <mergeCell ref="P7:P9"/>
  </mergeCells>
  <pageMargins left="0.15748031496062992" right="0.15748031496062992" top="0.31496062992125984" bottom="0.27559055118110237" header="0.31496062992125984" footer="0.31496062992125984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АТ1 АТ2 16.12.2015г</vt:lpstr>
      <vt:lpstr>АОПО 16.12.2015г</vt:lpstr>
      <vt:lpstr>ПС Протон</vt:lpstr>
      <vt:lpstr>ПС Протвино Т1-Т4 16. 12.2015г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Антон</cp:lastModifiedBy>
  <cp:lastPrinted>2016-01-21T07:51:45Z</cp:lastPrinted>
  <dcterms:created xsi:type="dcterms:W3CDTF">2014-07-04T04:39:48Z</dcterms:created>
  <dcterms:modified xsi:type="dcterms:W3CDTF">2016-04-22T07:21:17Z</dcterms:modified>
</cp:coreProperties>
</file>